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SO 1" sheetId="1" r:id="rId4"/>
    <sheet state="visible" name="PASO 2" sheetId="2" r:id="rId5"/>
    <sheet state="visible" name="PRESUPUESTO DE VENTA " sheetId="3" r:id="rId6"/>
    <sheet state="visible" name="PRESUPUESTO DE PRODUCCION " sheetId="4" r:id="rId7"/>
    <sheet state="visible" name="PRESUPUESTO OPERATIVO " sheetId="5" r:id="rId8"/>
    <sheet state="visible" name="PRESUPUESTO DE INVENTARIO" sheetId="6" r:id="rId9"/>
    <sheet state="hidden" name="Hoja 5" sheetId="7" r:id="rId10"/>
    <sheet state="visible" name="PRESUPUESTO DE FLUJO DE CAJA " sheetId="8" r:id="rId11"/>
  </sheets>
  <definedNames>
    <definedName hidden="1" localSheetId="2" name="_xlnm._FilterDatabase">'PRESUPUESTO DE VENTA '!$A$30:$B$44</definedName>
    <definedName hidden="1" localSheetId="3" name="_xlnm._FilterDatabase">'PRESUPUESTO DE PRODUCCION '!$B$15:$E$15</definedName>
  </definedNames>
  <calcPr/>
  <extLst>
    <ext uri="GoogleSheetsCustomDataVersion2">
      <go:sheetsCustomData xmlns:go="http://customooxmlschemas.google.com/" r:id="rId12" roundtripDataChecksum="YZMiDgifYqgHY5P/e0G4oh4B53MCOi1odFJ0R7DzH64="/>
    </ext>
  </extLst>
</workbook>
</file>

<file path=xl/sharedStrings.xml><?xml version="1.0" encoding="utf-8"?>
<sst xmlns="http://schemas.openxmlformats.org/spreadsheetml/2006/main" count="692" uniqueCount="288">
  <si>
    <r>
      <rPr>
        <rFont val="Comic Sans MS"/>
        <b/>
        <color theme="0"/>
        <sz val="36.0"/>
      </rPr>
      <t xml:space="preserve">Presupuesto Maestro para una Tienda de </t>
    </r>
    <r>
      <rPr>
        <rFont val="Comic Sans MS"/>
        <b/>
        <color rgb="FFFFC000"/>
        <sz val="36.0"/>
      </rPr>
      <t>Ropa Online (Startup)</t>
    </r>
  </si>
  <si>
    <t>Imaginemos que estás lanzando una nueva tienda de ropa online enfocada en moda sostenible para jóvenes adultos en Guadalajara, Jalisco.</t>
  </si>
  <si>
    <t>Paso 1: Definición del Objetivo y la Estrategia</t>
  </si>
  <si>
    <t>Aquí es donde sentamos las bases de todo nuestro presupuesto maestro.</t>
  </si>
  <si>
    <t>1. Definición del Objetivo Principal (Macro Objetivo):</t>
  </si>
  <si>
    <t>2. Creación de la Estrategia (Cómo lograremos el objetivo):</t>
  </si>
  <si>
    <t xml:space="preserve">3. la estrategia central se divide (cual es beneficio y el costo ) </t>
  </si>
  <si>
    <r>
      <rPr>
        <rFont val="Comic Sans MS"/>
        <color theme="1"/>
        <sz val="11.0"/>
      </rPr>
      <t xml:space="preserve">Nuestro objetivo debe ser </t>
    </r>
    <r>
      <rPr>
        <rFont val="Comic Sans MS"/>
        <b/>
        <color theme="1"/>
        <sz val="11.0"/>
      </rPr>
      <t>SMART</t>
    </r>
    <r>
      <rPr>
        <rFont val="Comic Sans MS"/>
        <color theme="1"/>
        <sz val="11.0"/>
      </rPr>
      <t xml:space="preserve"> (Específico, Medible, Alcanzable, Relevante, con un Tiempo definido).</t>
    </r>
  </si>
  <si>
    <t>La estrategia es el "cómo" vamos a alcanzar ese objetivo principal. Incluye los pilares fundamentales y las decisiones clave que guiarán todos nuestros presupuestos.</t>
  </si>
  <si>
    <t>1. Estrategia de Producto/Surtido:</t>
  </si>
  <si>
    <r>
      <rPr>
        <rFont val="Comic Sans MS"/>
        <b/>
        <color theme="1"/>
        <sz val="11.0"/>
      </rPr>
      <t>Foco:</t>
    </r>
    <r>
      <rPr>
        <rFont val="Comic Sans MS"/>
        <b val="0"/>
        <color theme="1"/>
        <sz val="11.0"/>
      </rPr>
      <t xml:space="preserve"> Ofrecer una curaduría exclusiva de prendas de vestir sostenibles (materiales reciclados, orgánicos, producción ética).</t>
    </r>
  </si>
  <si>
    <t>Estrategia General para "EcoChic Mx" (nombre ficticio de la tienda):</t>
  </si>
  <si>
    <r>
      <rPr>
        <rFont val="Comic Sans MS"/>
        <b/>
        <color theme="1"/>
        <sz val="11.0"/>
      </rPr>
      <t>Impacto en el Presupuesto:</t>
    </r>
    <r>
      <rPr>
        <rFont val="Comic Sans MS"/>
        <b val="0"/>
        <color theme="1"/>
        <sz val="11.0"/>
      </rPr>
      <t xml:space="preserve"> Necesidad de proveedores específicos (posiblemente más caros), control de calidad riguroso, investigación y desarrollo para identificar tendencias y materiales. Esto influirá en el </t>
    </r>
    <r>
      <rPr>
        <rFont val="Comic Sans MS"/>
        <b/>
        <color theme="1"/>
        <sz val="11.0"/>
      </rPr>
      <t>presupuesto de compras y producción</t>
    </r>
    <r>
      <rPr>
        <rFont val="Comic Sans MS"/>
        <b val="0"/>
        <color theme="1"/>
        <sz val="11.0"/>
      </rPr>
      <t>.</t>
    </r>
  </si>
  <si>
    <r>
      <rPr>
        <rFont val="Comic Sans MS"/>
        <b/>
        <color theme="1"/>
        <sz val="14.0"/>
      </rPr>
      <t>Objetivo General:</t>
    </r>
    <r>
      <rPr>
        <rFont val="Comic Sans MS"/>
        <b val="0"/>
        <color theme="1"/>
        <sz val="14.0"/>
      </rPr>
      <t xml:space="preserve"> </t>
    </r>
    <r>
      <rPr>
        <rFont val="Comic Sans MS"/>
        <b/>
        <color theme="1"/>
        <sz val="12.0"/>
      </rPr>
      <t>Establecer una tienda de ropa online rentable de moda sostenible en Guadalajara, Jalisco, que genere un flujo de caja positivo en su primer año de operación y logre una participación del 2% en el mercado local de ropa online en los próximos 24 meses.</t>
    </r>
  </si>
  <si>
    <t xml:space="preserve">(se pide crear la mision y vision de la empresa ) </t>
  </si>
  <si>
    <t>2. Estrategia de Precios:</t>
  </si>
  <si>
    <t>MISION :</t>
  </si>
  <si>
    <r>
      <rPr>
        <rFont val="Calibri"/>
        <color theme="1"/>
        <sz val="11.0"/>
      </rPr>
      <t xml:space="preserve">Nuestra misión en </t>
    </r>
    <r>
      <rPr>
        <rFont val="Calibri"/>
        <b/>
        <color theme="1"/>
        <sz val="11.0"/>
      </rPr>
      <t>Eco Chic MX</t>
    </r>
    <r>
      <rPr>
        <rFont val="Calibri"/>
        <color theme="1"/>
        <sz val="11.0"/>
      </rPr>
      <t xml:space="preserve"> es diseñar y producir ropa moderna y de alta calidad para jóvenes de Guadalajara, utilizando prácticas sostenibles y materiales eco-amigables. Buscamos inspirar un estilo consciente que combine las últimas tendencias con el respeto por el planeta, ofreciendo prendas que te hagan sentir bien por dentro y por fuera.</t>
    </r>
  </si>
  <si>
    <r>
      <rPr>
        <rFont val="Comic Sans MS"/>
        <b/>
        <color theme="1"/>
        <sz val="11.0"/>
      </rPr>
      <t>Foco:</t>
    </r>
    <r>
      <rPr>
        <rFont val="Comic Sans MS"/>
        <b val="0"/>
        <color theme="1"/>
        <sz val="11.0"/>
      </rPr>
      <t xml:space="preserve"> Posicionamiento de precios premium justificado por la calidad y la sostenibilidad, pero competitivo dentro del nicho. Ofrecer promociones selectivas para captar nuevos clientes sin devaluar la marca.</t>
    </r>
  </si>
  <si>
    <r>
      <rPr>
        <rFont val="Comic Sans MS"/>
        <b/>
        <color rgb="FFFFC000"/>
        <sz val="11.0"/>
        <u/>
      </rPr>
      <t xml:space="preserve">Específico: </t>
    </r>
    <r>
      <rPr>
        <rFont val="Comic Sans MS"/>
        <b val="0"/>
        <color theme="1"/>
        <sz val="11.0"/>
        <u/>
      </rPr>
      <t>Tienda de ropa online, moda sostenible, jóvenes adultos, Guadalajara.</t>
    </r>
  </si>
  <si>
    <r>
      <rPr>
        <rFont val="Comic Sans MS"/>
        <b/>
        <color theme="1"/>
        <sz val="11.0"/>
      </rPr>
      <t>Impacto en el Presupuesto:</t>
    </r>
    <r>
      <rPr>
        <rFont val="Comic Sans MS"/>
        <b val="0"/>
        <color theme="1"/>
        <sz val="11.0"/>
      </rPr>
      <t xml:space="preserve"> Definirá los ingresos esperados en el </t>
    </r>
    <r>
      <rPr>
        <rFont val="Comic Sans MS"/>
        <b/>
        <color theme="1"/>
        <sz val="11.0"/>
      </rPr>
      <t>presupuesto de ventas</t>
    </r>
    <r>
      <rPr>
        <rFont val="Comic Sans MS"/>
        <b val="0"/>
        <color theme="1"/>
        <sz val="11.0"/>
      </rPr>
      <t xml:space="preserve"> y los márgenes de ganancia.</t>
    </r>
  </si>
  <si>
    <r>
      <rPr>
        <rFont val="Comic Sans MS"/>
        <b/>
        <color rgb="FF7030A0"/>
        <sz val="11.0"/>
        <u/>
      </rPr>
      <t>Medible:</t>
    </r>
    <r>
      <rPr>
        <rFont val="Comic Sans MS"/>
        <b val="0"/>
        <color rgb="FF7030A0"/>
        <sz val="11.0"/>
        <u/>
      </rPr>
      <t xml:space="preserve"> </t>
    </r>
    <r>
      <rPr>
        <rFont val="Comic Sans MS"/>
        <b val="0"/>
        <color theme="1"/>
        <sz val="11.0"/>
        <u/>
      </rPr>
      <t>Flujo de caja positivo, 2% de participación de mercado.</t>
    </r>
  </si>
  <si>
    <t>VISION :</t>
  </si>
  <si>
    <t>En Eco Chic MX, aspiramos a ser la marca líder de ropa juvenil sostenible en Guadalajara para el 2027, reconocida por nuestra innovación en diseño ecológico y nuestro compromiso con la moda ética. Queremos ser un referente para las nuevas generaciones, demostrando que es posible lucir increíble y a la vez contribuir a un futuro más verde y justo.</t>
  </si>
  <si>
    <t>3. Estrategia de Marketing y Ventas:</t>
  </si>
  <si>
    <r>
      <rPr>
        <rFont val="Comic Sans MS"/>
        <b/>
        <color rgb="FFFFC000"/>
        <sz val="11.0"/>
        <u/>
      </rPr>
      <t>Alcanzable:</t>
    </r>
    <r>
      <rPr>
        <rFont val="Comic Sans MS"/>
        <b val="0"/>
        <color rgb="FFFFC000"/>
        <sz val="11.0"/>
        <u/>
      </rPr>
      <t xml:space="preserve"> </t>
    </r>
    <r>
      <rPr>
        <rFont val="Comic Sans MS"/>
        <b val="0"/>
        <color theme="1"/>
        <sz val="11.0"/>
        <u/>
      </rPr>
      <t>Esto requerirá un análisis de mercado previo, pero asumimos que es realista dadas las condiciones actuales y los recursos disponibles.</t>
    </r>
  </si>
  <si>
    <t xml:space="preserve">foco: crear promociones en nuestro precios, utilizar canales de comunicación efectivos (redes sociales ), colaboraciones con influencers, publicidad fisca. </t>
  </si>
  <si>
    <r>
      <rPr>
        <rFont val="Comic Sans MS"/>
        <b/>
        <color rgb="FF7030A0"/>
        <sz val="11.0"/>
        <u/>
      </rPr>
      <t>Relevante:</t>
    </r>
    <r>
      <rPr>
        <rFont val="Comic Sans MS"/>
        <b val="0"/>
        <color rgb="FF7030A0"/>
        <sz val="11.0"/>
        <u/>
      </rPr>
      <t xml:space="preserve"> </t>
    </r>
    <r>
      <rPr>
        <rFont val="Comic Sans MS"/>
        <b val="0"/>
        <color theme="1"/>
        <sz val="11.0"/>
        <u/>
      </rPr>
      <t>Es el pilar para la sostenibilidad y crecimiento del negocio.</t>
    </r>
  </si>
  <si>
    <t>Desglose de la Estrategia en Puntos Clave que Impactarán el Presupuesto:</t>
  </si>
  <si>
    <t>impacto en el presupuesto : definir gastos asociados al marketing  CAC</t>
  </si>
  <si>
    <r>
      <rPr>
        <rFont val="Comic Sans MS"/>
        <b/>
        <color rgb="FFFFC000"/>
        <sz val="11.0"/>
        <u/>
      </rPr>
      <t>Tiempo definido:</t>
    </r>
    <r>
      <rPr>
        <rFont val="Comic Sans MS"/>
        <b val="0"/>
        <color theme="1"/>
        <sz val="11.0"/>
        <u/>
      </rPr>
      <t xml:space="preserve"> Flujo de caja en 1 año, participación de mercado en 24 meses.</t>
    </r>
  </si>
  <si>
    <t>4. Estrategia de Operaciones y Logística:</t>
  </si>
  <si>
    <t xml:space="preserve">foco: crear un equipo de reparto solido mediante la compra moto o automovil de transporte, utilizar paqueteria </t>
  </si>
  <si>
    <t xml:space="preserve">Impacto en el presupuesto: compra de equipo fijo (de reparto ), pago de paqueterias </t>
  </si>
  <si>
    <t>5. Estrategia de Talento/Recursos Humanos:</t>
  </si>
  <si>
    <t xml:space="preserve">Foco: contratar personal de ventas, asesoria administrativa, asesoria contable,personal operativo </t>
  </si>
  <si>
    <t xml:space="preserve">impacto en el presupuesto : pago de la nomina, pago de los honorarios </t>
  </si>
  <si>
    <t>6. Estrategia Financiera:</t>
  </si>
  <si>
    <t xml:space="preserve">Foco: proyectar estados financieros, estudios de mercado </t>
  </si>
  <si>
    <t xml:space="preserve">impacto el presupuesto: estado de resultados, balance general, </t>
  </si>
  <si>
    <r>
      <rPr>
        <rFont val="Comic Sans MS"/>
        <b/>
        <color theme="0"/>
        <sz val="28.0"/>
      </rPr>
      <t xml:space="preserve">Presupuesto Maestro para una Tienda de </t>
    </r>
    <r>
      <rPr>
        <rFont val="Comic Sans MS"/>
        <b/>
        <color rgb="FFFFC000"/>
        <sz val="28.0"/>
      </rPr>
      <t>Ropa Online (Startup)</t>
    </r>
  </si>
  <si>
    <t xml:space="preserve">Paso 2: Recopila información Histórica y proyectada </t>
  </si>
  <si>
    <r>
      <rPr>
        <rFont val="Calibri"/>
        <color theme="1"/>
        <sz val="11.0"/>
      </rPr>
      <t xml:space="preserve">Dado que EcoChic Mx es una </t>
    </r>
    <r>
      <rPr>
        <rFont val="Calibri"/>
        <i/>
        <color theme="1"/>
        <sz val="11.0"/>
      </rPr>
      <t>startup</t>
    </r>
    <r>
      <rPr>
        <rFont val="Calibri"/>
        <color theme="1"/>
        <sz val="11.0"/>
      </rPr>
      <t xml:space="preserve">, no tendremos mucha historia propia en términos de ventas o gastos de la empresa. Sin embargo, hay </t>
    </r>
    <r>
      <rPr>
        <rFont val="Calibri"/>
        <b/>
        <color theme="1"/>
        <sz val="11.0"/>
      </rPr>
      <t>información histórica de referencia</t>
    </r>
    <r>
      <rPr>
        <rFont val="Calibri"/>
        <color theme="1"/>
        <sz val="11.0"/>
      </rPr>
      <t xml:space="preserve"> y </t>
    </r>
    <r>
      <rPr>
        <rFont val="Calibri"/>
        <b/>
        <color theme="1"/>
        <sz val="11.0"/>
      </rPr>
      <t>personal relevante</t>
    </r>
    <r>
      <rPr>
        <rFont val="Calibri"/>
        <color theme="1"/>
        <sz val="11.0"/>
      </rPr>
      <t xml:space="preserve"> que podemos y debemos consultar:</t>
    </r>
  </si>
  <si>
    <r>
      <rPr>
        <rFont val="Calibri"/>
        <b/>
        <color rgb="FF002060"/>
        <sz val="24.0"/>
      </rPr>
      <t>SEGMENTA</t>
    </r>
    <r>
      <rPr>
        <rFont val="Calibri"/>
        <b/>
        <color rgb="FFFFC000"/>
        <sz val="24.0"/>
      </rPr>
      <t xml:space="preserve">CION </t>
    </r>
  </si>
  <si>
    <t xml:space="preserve">ESTUDIO DE MERCADO (se hace investigacion cuantitativa y cualitativa ) </t>
  </si>
  <si>
    <t xml:space="preserve">INVESTIGACION CUALITATIVA </t>
  </si>
  <si>
    <t>INVESTIGACION CUANTITATIVA</t>
  </si>
  <si>
    <t xml:space="preserve">¿A QUE PUBLICO VA DIRIGIDA MI EMPRESA? (edad y sexo ) </t>
  </si>
  <si>
    <t xml:space="preserve">jovenes adultos (18-29) (sexo nd) </t>
  </si>
  <si>
    <t xml:space="preserve">Los productos a comparar seran: (investiga minimo 3 precios de cada prenda ) </t>
  </si>
  <si>
    <t xml:space="preserve">¿A QUE SECTOR ESTA DIRIGIDA MI EMPRESA? </t>
  </si>
  <si>
    <t xml:space="preserve">Cuidado con el perro </t>
  </si>
  <si>
    <t xml:space="preserve">C&amp;A </t>
  </si>
  <si>
    <t xml:space="preserve">MI NEGOCIO </t>
  </si>
  <si>
    <t xml:space="preserve">manufacturera </t>
  </si>
  <si>
    <t>Monto max</t>
  </si>
  <si>
    <t xml:space="preserve">Monto min </t>
  </si>
  <si>
    <t xml:space="preserve">Playeras sencillas </t>
  </si>
  <si>
    <t xml:space="preserve">Despues de responder las preguntas, tocara analizar empresas </t>
  </si>
  <si>
    <t xml:space="preserve">jeans sencillos </t>
  </si>
  <si>
    <t xml:space="preserve">que se dediquen al mismo sector al mio, en este caso seran: </t>
  </si>
  <si>
    <t xml:space="preserve">Sueter sencillo </t>
  </si>
  <si>
    <t>(investiga y comparte )</t>
  </si>
  <si>
    <t xml:space="preserve">Ahora bien: </t>
  </si>
  <si>
    <t>*</t>
  </si>
  <si>
    <t xml:space="preserve">sumaras los precios de las dos empresas y sacaras un promedio de cada producto </t>
  </si>
  <si>
    <t xml:space="preserve">EMPRESA </t>
  </si>
  <si>
    <t xml:space="preserve">¿Qué lo caracteriza ? </t>
  </si>
  <si>
    <t xml:space="preserve">Debilidades </t>
  </si>
  <si>
    <t xml:space="preserve">dado que aun no calculas tu precio de venta correctamente, deberas utilizar un precio que sea competitivo al promedio (celda MI NEGOCIO ), en la celda de PRECIO FINAL anexaremos el precio ya despues de haber calculado costos </t>
  </si>
  <si>
    <t xml:space="preserve">(la calidad del producto ) </t>
  </si>
  <si>
    <t xml:space="preserve">GESTION DE LA CADENA DE SUMINISTROS (atencion a clientes y logistica ) </t>
  </si>
  <si>
    <t>.</t>
  </si>
  <si>
    <t xml:space="preserve">CUIDADO CON EL PERRO </t>
  </si>
  <si>
    <t xml:space="preserve">precio accesible, diseños </t>
  </si>
  <si>
    <t>Calidad</t>
  </si>
  <si>
    <t xml:space="preserve">precio prom </t>
  </si>
  <si>
    <t>¿es competitivo ?</t>
  </si>
  <si>
    <t xml:space="preserve">ajuste real </t>
  </si>
  <si>
    <t xml:space="preserve">PRECIO FINAL </t>
  </si>
  <si>
    <t xml:space="preserve">Posteriormente se crea un analisis de fortalezas,oportunidades, amenazas y debilidades </t>
  </si>
  <si>
    <t xml:space="preserve">no </t>
  </si>
  <si>
    <t xml:space="preserve">(agregar minimo 3) </t>
  </si>
  <si>
    <t xml:space="preserve">si </t>
  </si>
  <si>
    <t xml:space="preserve">FODA </t>
  </si>
  <si>
    <r>
      <rPr>
        <rFont val="Calibri"/>
        <b/>
        <color rgb="FFFFC000"/>
        <sz val="22.0"/>
      </rPr>
      <t>f</t>
    </r>
    <r>
      <rPr>
        <rFont val="Calibri"/>
        <b/>
        <color rgb="FFFFC000"/>
        <sz val="11.0"/>
      </rPr>
      <t>ortalezas</t>
    </r>
    <r>
      <rPr>
        <rFont val="Calibri"/>
        <color theme="1"/>
        <sz val="11.0"/>
      </rPr>
      <t xml:space="preserve"> - que oportunidades competitivas tengo </t>
    </r>
  </si>
  <si>
    <r>
      <rPr>
        <rFont val="Calibri"/>
        <b/>
        <color rgb="FFFFC000"/>
        <sz val="26.0"/>
      </rPr>
      <t>o</t>
    </r>
    <r>
      <rPr>
        <rFont val="Calibri"/>
        <b/>
        <color rgb="FFFFC000"/>
        <sz val="11.0"/>
      </rPr>
      <t>portunidades</t>
    </r>
    <r>
      <rPr>
        <rFont val="Calibri"/>
        <color theme="1"/>
        <sz val="11.0"/>
      </rPr>
      <t xml:space="preserve"> - que puertas se me pueden abrir </t>
    </r>
  </si>
  <si>
    <t xml:space="preserve">ante los demas </t>
  </si>
  <si>
    <t xml:space="preserve">1 ropa es de buena calidad </t>
  </si>
  <si>
    <t xml:space="preserve">1 alta demanda del producto </t>
  </si>
  <si>
    <t>COSTO FIJO U.</t>
  </si>
  <si>
    <t>COSTO VARIABLE U.</t>
  </si>
  <si>
    <t xml:space="preserve">TOTAL COSTOS </t>
  </si>
  <si>
    <t xml:space="preserve">MARGEN DE GANANCIA </t>
  </si>
  <si>
    <t xml:space="preserve">PRECIO </t>
  </si>
  <si>
    <t xml:space="preserve">2 producto sostenible </t>
  </si>
  <si>
    <t>2 impacto social</t>
  </si>
  <si>
    <t xml:space="preserve">3 diseño tanto es urbano como formal </t>
  </si>
  <si>
    <t xml:space="preserve">3 entrar en el mercado internacional </t>
  </si>
  <si>
    <t xml:space="preserve">4 calidad </t>
  </si>
  <si>
    <t xml:space="preserve">4 prendas biodegradables </t>
  </si>
  <si>
    <r>
      <rPr>
        <rFont val="Calibri"/>
        <b/>
        <color rgb="FFFFC000"/>
        <sz val="22.0"/>
      </rPr>
      <t>d</t>
    </r>
    <r>
      <rPr>
        <rFont val="Calibri"/>
        <b/>
        <color rgb="FFFFC000"/>
        <sz val="11.0"/>
      </rPr>
      <t>ebilidades</t>
    </r>
    <r>
      <rPr>
        <rFont val="Calibri"/>
        <color theme="1"/>
        <sz val="11.0"/>
      </rPr>
      <t xml:space="preserve">- en que puedo mejorar </t>
    </r>
  </si>
  <si>
    <r>
      <rPr>
        <rFont val="Calibri"/>
        <b/>
        <color rgb="FFFFC000"/>
        <sz val="26.0"/>
      </rPr>
      <t>a</t>
    </r>
    <r>
      <rPr>
        <rFont val="Calibri"/>
        <b/>
        <color rgb="FFFFC000"/>
        <sz val="11.0"/>
      </rPr>
      <t>menzas</t>
    </r>
    <r>
      <rPr>
        <rFont val="Calibri"/>
        <color theme="1"/>
        <sz val="11.0"/>
      </rPr>
      <t xml:space="preserve"> - que factores externos me afectaran </t>
    </r>
  </si>
  <si>
    <t xml:space="preserve">1 costo por productos sostenibles </t>
  </si>
  <si>
    <t xml:space="preserve">1 la gran oferta del producto </t>
  </si>
  <si>
    <t xml:space="preserve">2 pocisionamiento </t>
  </si>
  <si>
    <t xml:space="preserve">2 inflacion </t>
  </si>
  <si>
    <t xml:space="preserve">3 estandares de calidad </t>
  </si>
  <si>
    <t>3 Prendas a largo plazo no suelen venderse constantemente</t>
  </si>
  <si>
    <r>
      <rPr>
        <rFont val="Comic Sans MS"/>
        <b/>
        <color theme="0"/>
        <sz val="28.0"/>
      </rPr>
      <t xml:space="preserve">Presupuesto Maestro para una Tienda de </t>
    </r>
    <r>
      <rPr>
        <rFont val="Comic Sans MS"/>
        <b/>
        <color rgb="FFFFC000"/>
        <sz val="28.0"/>
      </rPr>
      <t>Ropa Online (Startup)</t>
    </r>
  </si>
  <si>
    <t xml:space="preserve">Paso 3: Elaborar presupuesto de ventas </t>
  </si>
  <si>
    <t xml:space="preserve">MES </t>
  </si>
  <si>
    <t>INVERSION</t>
  </si>
  <si>
    <t xml:space="preserve">CLIENTES NUEVOS </t>
  </si>
  <si>
    <t>CAC</t>
  </si>
  <si>
    <t xml:space="preserve">Enero </t>
  </si>
  <si>
    <t>febrero</t>
  </si>
  <si>
    <t>Producto</t>
  </si>
  <si>
    <t>Precio unitario</t>
  </si>
  <si>
    <t>% clientes que compran</t>
  </si>
  <si>
    <t>marzo</t>
  </si>
  <si>
    <t>Playera sencilla</t>
  </si>
  <si>
    <t>abril</t>
  </si>
  <si>
    <t>Jeans sencillos</t>
  </si>
  <si>
    <t>mayo</t>
  </si>
  <si>
    <t>Suéter sencillo</t>
  </si>
  <si>
    <t>junio</t>
  </si>
  <si>
    <t>julio</t>
  </si>
  <si>
    <t>agosto</t>
  </si>
  <si>
    <t>septiembre</t>
  </si>
  <si>
    <t>octubre</t>
  </si>
  <si>
    <t>noviembre</t>
  </si>
  <si>
    <t>diciembre</t>
  </si>
  <si>
    <t xml:space="preserve">TOTAL </t>
  </si>
  <si>
    <t xml:space="preserve">PROMEDIO </t>
  </si>
  <si>
    <t xml:space="preserve">PROYECCION DE VENTA POR CLIENTE </t>
  </si>
  <si>
    <t>Mes</t>
  </si>
  <si>
    <t>Clientes nuevos</t>
  </si>
  <si>
    <t>Enero</t>
  </si>
  <si>
    <t>Febrero</t>
  </si>
  <si>
    <t>Marzo</t>
  </si>
  <si>
    <t>Abril</t>
  </si>
  <si>
    <t>Mayo</t>
  </si>
  <si>
    <t>Junio</t>
  </si>
  <si>
    <t>Julio</t>
  </si>
  <si>
    <t>Agosto</t>
  </si>
  <si>
    <t>Septiembre</t>
  </si>
  <si>
    <t>Octubre</t>
  </si>
  <si>
    <t>Noviembre</t>
  </si>
  <si>
    <t>Diciembre</t>
  </si>
  <si>
    <t>Total</t>
  </si>
  <si>
    <t xml:space="preserve">PRESUPUESTO GENERAL DE VENTA </t>
  </si>
  <si>
    <t>Ingreso Playeras</t>
  </si>
  <si>
    <t>Ingreso Jeans</t>
  </si>
  <si>
    <t>Ingreso Suéteres</t>
  </si>
  <si>
    <t>Total Ventas</t>
  </si>
  <si>
    <t>TOTAL</t>
  </si>
  <si>
    <t>PROMEDIO</t>
  </si>
  <si>
    <t xml:space="preserve">DESGLOCE DEL PRESUPUESTO </t>
  </si>
  <si>
    <t xml:space="preserve">PLAYERAS SENCILLAS </t>
  </si>
  <si>
    <t xml:space="preserve">porcentaje de compra </t>
  </si>
  <si>
    <t>precio unitario</t>
  </si>
  <si>
    <t xml:space="preserve">JEANS SENCILLOS </t>
  </si>
  <si>
    <t xml:space="preserve">SUETER SENCILLO </t>
  </si>
  <si>
    <t>Clientes Nuevos</t>
  </si>
  <si>
    <t>60% compran</t>
  </si>
  <si>
    <t>Ingreso por Ventas</t>
  </si>
  <si>
    <t>35% compran</t>
  </si>
  <si>
    <r>
      <rPr>
        <rFont val="Comic Sans MS"/>
        <b/>
        <color theme="0"/>
        <sz val="28.0"/>
      </rPr>
      <t xml:space="preserve">Presupuesto Maestro para una Tienda de </t>
    </r>
    <r>
      <rPr>
        <rFont val="Comic Sans MS"/>
        <b/>
        <color rgb="FFFFC000"/>
        <sz val="28.0"/>
      </rPr>
      <t>Ropa Online (Startup)</t>
    </r>
  </si>
  <si>
    <t xml:space="preserve">Paso 4: Elaborar presupuesto de produccion </t>
  </si>
  <si>
    <t xml:space="preserve">COSTOS INCURRIDOS EN LA PRODUCCION  DE JEANS </t>
  </si>
  <si>
    <t>CONCEPTO</t>
  </si>
  <si>
    <t>UNIDAD DE MEDIDA</t>
  </si>
  <si>
    <t>CANTIDAD POR UNIDAD</t>
  </si>
  <si>
    <t>PRECIO POR 
UNIDAD</t>
  </si>
  <si>
    <t>MATERIA PRIMA</t>
  </si>
  <si>
    <t>Tela algodón peinada (1.2 m)</t>
  </si>
  <si>
    <t>metro</t>
  </si>
  <si>
    <t>Hilo de costura</t>
  </si>
  <si>
    <t>carrete</t>
  </si>
  <si>
    <t>Ribete/cuello (algodón-licra)</t>
  </si>
  <si>
    <t>INSUMOS, CONSUMIBLES, PAQUETE Y ENVASES</t>
  </si>
  <si>
    <t xml:space="preserve">Envase </t>
  </si>
  <si>
    <t>PIEZA</t>
  </si>
  <si>
    <t>Sello de Seguridad</t>
  </si>
  <si>
    <t xml:space="preserve">Etiqueta </t>
  </si>
  <si>
    <t xml:space="preserve">EL TRABAJADOR TARDA 30 (.5) MIN EN HACER EL PRODUCTO </t>
  </si>
  <si>
    <t xml:space="preserve">EL COSTO DE LA MANO DE OBRA ES POR 31.25 POR HORA </t>
  </si>
  <si>
    <t xml:space="preserve">tiempo </t>
  </si>
  <si>
    <t xml:space="preserve">costo por hora </t>
  </si>
  <si>
    <t>TOTAL M.O.</t>
  </si>
  <si>
    <t>X</t>
  </si>
  <si>
    <t xml:space="preserve"> = </t>
  </si>
  <si>
    <t xml:space="preserve">COSTO POR FABRICAR LOS JEANS SENCILLOS </t>
  </si>
  <si>
    <t xml:space="preserve">COSTOS INCURRIDOS EN LA PRODUCCION  DE PLAYERAS SENCILLAS </t>
  </si>
  <si>
    <t>Tela algodón (1.2 m)</t>
  </si>
  <si>
    <t>Metro</t>
  </si>
  <si>
    <t>Hilo (costura)</t>
  </si>
  <si>
    <t>Carrete</t>
  </si>
  <si>
    <t xml:space="preserve">pintura </t>
  </si>
  <si>
    <t xml:space="preserve">litro </t>
  </si>
  <si>
    <t xml:space="preserve">boton </t>
  </si>
  <si>
    <t>Pieza</t>
  </si>
  <si>
    <t>Etiqueta</t>
  </si>
  <si>
    <t>Bolsa individual</t>
  </si>
  <si>
    <t>EL TRABAJADOR TARDA 30 (.5) MIN EN HACER CORTE Y EN CONFECCIONAR 20 (,20) MIN.</t>
  </si>
  <si>
    <t xml:space="preserve">EL COSTO DE LA MANO DE OBRA ES POR 70,15 POR HORA </t>
  </si>
  <si>
    <t xml:space="preserve">COSTO POR FABRICAR LAS PLAYERAS SENCILLAS </t>
  </si>
  <si>
    <t>COSTOS INCURRIDOS EN LA PRODUCCION  DE SUETER</t>
  </si>
  <si>
    <t>Tela acrílica/lana (2.5 m)</t>
  </si>
  <si>
    <t>Hilo reforzado</t>
  </si>
  <si>
    <t>Etiqueta 2</t>
  </si>
  <si>
    <t xml:space="preserve">EL TRABAJADOR TARDA 1 (1,0) HORA EN HACER EL PRODUCTO </t>
  </si>
  <si>
    <t xml:space="preserve">EL COSTO DE LA MANO DE OBRA ES POR $108 POR HORA </t>
  </si>
  <si>
    <t xml:space="preserve">COSTO POR FABRICAR LOS SUETERS SENCILLOS </t>
  </si>
  <si>
    <t xml:space="preserve">PRESUPUESTO GENERAL DE COSTOS </t>
  </si>
  <si>
    <t xml:space="preserve">costo unitario </t>
  </si>
  <si>
    <t xml:space="preserve">Ventas </t>
  </si>
  <si>
    <t xml:space="preserve">Costo total </t>
  </si>
  <si>
    <t xml:space="preserve">PRODUCTO </t>
  </si>
  <si>
    <t xml:space="preserve">UNIDADES A VENDER </t>
  </si>
  <si>
    <t xml:space="preserve">TOTAL DE COSTOS </t>
  </si>
  <si>
    <t xml:space="preserve">PLAYERAS </t>
  </si>
  <si>
    <t>SUETER SENCILLO</t>
  </si>
  <si>
    <t xml:space="preserve">PRODUCCION TOTAL </t>
  </si>
  <si>
    <t xml:space="preserve">JEANS </t>
  </si>
  <si>
    <t xml:space="preserve">SUETER </t>
  </si>
  <si>
    <r>
      <rPr>
        <rFont val="Comic Sans MS"/>
        <b/>
        <color theme="0"/>
        <sz val="28.0"/>
      </rPr>
      <t xml:space="preserve">Presupuesto Maestro para una Tienda de </t>
    </r>
    <r>
      <rPr>
        <rFont val="Comic Sans MS"/>
        <b/>
        <color rgb="FFFFC000"/>
        <sz val="28.0"/>
      </rPr>
      <t>Ropa Online (Startup)</t>
    </r>
  </si>
  <si>
    <t>Paso 5: Elaborar presupuesto operativo</t>
  </si>
  <si>
    <t xml:space="preserve">COSTOS INCURRIDOS EN LA PRODUCCION  DE JEANS SENCILLOS </t>
  </si>
  <si>
    <t>MES</t>
  </si>
  <si>
    <t>ENERO</t>
  </si>
  <si>
    <t>FEBRERO</t>
  </si>
  <si>
    <t>MARZO</t>
  </si>
  <si>
    <t>ABRIL</t>
  </si>
  <si>
    <t>MAYO</t>
  </si>
  <si>
    <t>JUNIO</t>
  </si>
  <si>
    <t>JULIO</t>
  </si>
  <si>
    <t>AGOSTO</t>
  </si>
  <si>
    <t>SEPTIEMBRE</t>
  </si>
  <si>
    <t>OCTUBRE</t>
  </si>
  <si>
    <t>NOVIEMBRE</t>
  </si>
  <si>
    <t>DICIEMBRE</t>
  </si>
  <si>
    <t xml:space="preserve">TOTAL MANO DE OBRA </t>
  </si>
  <si>
    <t>COSTOS FIJOS</t>
  </si>
  <si>
    <t>PAGO DE PROPIEDAD</t>
  </si>
  <si>
    <t>SEGUROS</t>
  </si>
  <si>
    <t>AGUA</t>
  </si>
  <si>
    <t>LUZ</t>
  </si>
  <si>
    <t>INTERNET - TELEFONO</t>
  </si>
  <si>
    <t>CAMARAS DE SEGURIDAD</t>
  </si>
  <si>
    <t>SUELDOS</t>
  </si>
  <si>
    <t>CONTRATO DE BASURA</t>
  </si>
  <si>
    <t>IMPRENTA</t>
  </si>
  <si>
    <t>PUBLICIDAD FACEBOOK - IG</t>
  </si>
  <si>
    <t>PRDUCCION</t>
  </si>
  <si>
    <t>COSTO POR MES</t>
  </si>
  <si>
    <t xml:space="preserve">CALCULO DEL COSTO UNITARIO PROMEDIO </t>
  </si>
  <si>
    <t xml:space="preserve">(/) </t>
  </si>
  <si>
    <t xml:space="preserve">TOTAL PRODUCCION </t>
  </si>
  <si>
    <t xml:space="preserve">(=) </t>
  </si>
  <si>
    <t>COSTO UNITARIO PROM.</t>
  </si>
  <si>
    <r>
      <rPr>
        <rFont val="Comic Sans MS"/>
        <b/>
        <color theme="0"/>
        <sz val="28.0"/>
      </rPr>
      <t xml:space="preserve">Presupuesto Maestro para una Tienda de </t>
    </r>
    <r>
      <rPr>
        <rFont val="Comic Sans MS"/>
        <b/>
        <color rgb="FFFFC000"/>
        <sz val="28.0"/>
      </rPr>
      <t>Ropa Online (Startup)</t>
    </r>
  </si>
  <si>
    <t>Paso 6: Elaborar presupuesto de Inventarios</t>
  </si>
  <si>
    <t xml:space="preserve">PLAYERA </t>
  </si>
  <si>
    <t>Ventas</t>
  </si>
  <si>
    <t>Inv. Inicial</t>
  </si>
  <si>
    <t>Inv. Final (20%)</t>
  </si>
  <si>
    <t>Producción Necesaria</t>
  </si>
  <si>
    <t>FÓRMULA PARA PRODUCCIÓN NECESARIA</t>
  </si>
  <si>
    <t>Producción del mes = Ventas del mes + Inventario final deseado - Inventario inicial disponible</t>
  </si>
  <si>
    <t>Inventario final deseado = 20% de las ventas del mes siguiente</t>
  </si>
  <si>
    <t>Para diciembre, se usa 20% de diciembre mismo como inventario final</t>
  </si>
  <si>
    <t>Totales</t>
  </si>
  <si>
    <t>—</t>
  </si>
  <si>
    <t>PROYECCION DE VENTA 2026</t>
  </si>
  <si>
    <r>
      <rPr>
        <rFont val="Comic Sans MS"/>
        <b/>
        <color theme="0"/>
        <sz val="28.0"/>
      </rPr>
      <t xml:space="preserve">Presupuesto Maestro para una Tienda de </t>
    </r>
    <r>
      <rPr>
        <rFont val="Comic Sans MS"/>
        <b/>
        <color rgb="FFFFC000"/>
        <sz val="28.0"/>
      </rPr>
      <t>Ropa Online (Startup)</t>
    </r>
  </si>
  <si>
    <t xml:space="preserve">Paso 7: Elaborar presupuesto de flujo de caja </t>
  </si>
  <si>
    <t xml:space="preserve">En este presupuesto registraremos entradas y salidas de nuestra actividad economica, dado que solo tenemos entradas por concepto de ventas y salidas por concepto de costos, el prespuesto quedaria de la siguiente manera: </t>
  </si>
  <si>
    <t xml:space="preserve">ENTRADAS DE DINERO </t>
  </si>
  <si>
    <t xml:space="preserve">VENTAS </t>
  </si>
  <si>
    <t xml:space="preserve">ENERO </t>
  </si>
  <si>
    <t xml:space="preserve">SUMA </t>
  </si>
  <si>
    <t xml:space="preserve">SALIDAS </t>
  </si>
  <si>
    <t xml:space="preserve">COSTOS FIJOS </t>
  </si>
  <si>
    <t xml:space="preserve">COSTOS VARIABLES </t>
  </si>
  <si>
    <t>SUMA</t>
  </si>
  <si>
    <t xml:space="preserve">SALDO FINAL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</si>
</sst>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_-&quot;$&quot;* #,##0.00_-;\-&quot;$&quot;* #,##0.00_-;_-&quot;$&quot;* &quot;-&quot;??_-;_-@"/>
    <numFmt numFmtId="165" formatCode="&quot;$&quot;#,##0.00"/>
    <numFmt numFmtId="166" formatCode="[$$]#,##0.00"/>
    <numFmt numFmtId="167" formatCode="&quot;$&quot;#,##0;[Red]\-&quot;$&quot;#,##0"/>
    <numFmt numFmtId="168" formatCode="[$$-80A]#,##0.00"/>
    <numFmt numFmtId="169" formatCode="0.000"/>
  </numFmts>
  <fonts count="55">
    <font>
      <sz val="11.0"/>
      <color theme="1"/>
      <name val="Calibri"/>
      <scheme val="minor"/>
    </font>
    <font>
      <sz val="11.0"/>
      <color theme="1"/>
      <name val="Comic Sans MS"/>
    </font>
    <font>
      <b/>
      <sz val="36.0"/>
      <color theme="1"/>
      <name val="Comic Sans MS"/>
    </font>
    <font>
      <sz val="20.0"/>
      <color theme="1"/>
      <name val="Comic Sans MS"/>
    </font>
    <font>
      <b/>
      <sz val="28.0"/>
      <color rgb="FFFFC000"/>
      <name val="Comic Sans MS"/>
    </font>
    <font/>
    <font>
      <b/>
      <sz val="48.0"/>
      <color rgb="FFFFC000"/>
      <name val="Comic Sans MS"/>
    </font>
    <font>
      <b/>
      <sz val="12.0"/>
      <color theme="1"/>
      <name val="Comic Sans MS"/>
    </font>
    <font>
      <sz val="11.0"/>
      <color theme="1"/>
      <name val="Calibri"/>
    </font>
    <font>
      <b/>
      <sz val="11.0"/>
      <color theme="0"/>
      <name val="Comic Sans MS"/>
    </font>
    <font>
      <sz val="11.0"/>
      <color theme="0"/>
      <name val="Comic Sans MS"/>
    </font>
    <font>
      <b/>
      <sz val="11.0"/>
      <color theme="1"/>
      <name val="Comic Sans MS"/>
    </font>
    <font>
      <b/>
      <sz val="12.0"/>
      <color rgb="FFFFC000"/>
      <name val="Comic Sans MS"/>
    </font>
    <font>
      <b/>
      <u/>
      <sz val="11.0"/>
      <color theme="1"/>
      <name val="Comic Sans MS"/>
    </font>
    <font>
      <u/>
      <sz val="11.0"/>
      <color theme="1"/>
      <name val="Comic Sans MS"/>
    </font>
    <font>
      <b/>
      <sz val="8.0"/>
      <color theme="1"/>
      <name val="Comic Sans MS"/>
    </font>
    <font>
      <b/>
      <sz val="11.0"/>
      <color rgb="FFFFC000"/>
      <name val="Comic Sans MS"/>
    </font>
    <font>
      <b/>
      <u/>
      <sz val="11.0"/>
      <color theme="1"/>
      <name val="Comic Sans MS"/>
    </font>
    <font>
      <u/>
      <sz val="11.0"/>
      <color theme="1"/>
      <name val="Comic Sans MS"/>
    </font>
    <font>
      <b/>
      <u/>
      <sz val="11.0"/>
      <color theme="1"/>
      <name val="Comic Sans MS"/>
    </font>
    <font>
      <b/>
      <sz val="13.0"/>
      <color theme="1"/>
      <name val="Comic Sans MS"/>
    </font>
    <font>
      <b/>
      <sz val="28.0"/>
      <color theme="1"/>
      <name val="Comic Sans MS"/>
    </font>
    <font>
      <b/>
      <sz val="72.0"/>
      <color theme="1"/>
      <name val="Comic Sans MS"/>
    </font>
    <font>
      <b/>
      <sz val="26.0"/>
      <color theme="1"/>
      <name val="Comic Sans MS"/>
    </font>
    <font>
      <b/>
      <sz val="24.0"/>
      <color rgb="FFFFC000"/>
      <name val="Comic Sans MS"/>
    </font>
    <font>
      <b/>
      <sz val="24.0"/>
      <color rgb="FFFFC000"/>
      <name val="Calibri"/>
    </font>
    <font>
      <b/>
      <i/>
      <sz val="11.0"/>
      <color theme="1"/>
      <name val="Calibri"/>
    </font>
    <font>
      <b/>
      <sz val="14.0"/>
      <color theme="1"/>
      <name val="Calibri"/>
    </font>
    <font>
      <sz val="14.0"/>
      <color theme="1"/>
      <name val="Calibri"/>
    </font>
    <font>
      <sz val="11.0"/>
      <color rgb="FFFFC000"/>
      <name val="Calibri"/>
    </font>
    <font>
      <b/>
      <sz val="14.0"/>
      <color rgb="FFFFC000"/>
      <name val="Calibri"/>
    </font>
    <font>
      <b/>
      <sz val="11.0"/>
      <color theme="1"/>
      <name val="Calibri"/>
    </font>
    <font>
      <b/>
      <sz val="12.0"/>
      <color theme="1"/>
      <name val="Calibri"/>
    </font>
    <font>
      <color theme="1"/>
      <name val="Calibri"/>
    </font>
    <font>
      <b/>
      <sz val="22.0"/>
      <color rgb="FFFFC000"/>
      <name val="Calibri"/>
    </font>
    <font>
      <color theme="1"/>
      <name val="Calibri"/>
      <scheme val="minor"/>
    </font>
    <font>
      <b/>
      <sz val="18.0"/>
      <color theme="1"/>
      <name val="Calibri"/>
    </font>
    <font>
      <sz val="11.0"/>
      <color rgb="FF001D35"/>
      <name val="Arial"/>
    </font>
    <font>
      <b/>
      <sz val="14.0"/>
      <color theme="0"/>
      <name val="Calibri"/>
    </font>
    <font>
      <b/>
      <color theme="0"/>
      <name val="Calibri"/>
    </font>
    <font>
      <b/>
      <sz val="14.0"/>
      <color rgb="FFFFFFFF"/>
      <name val="Calibri"/>
    </font>
    <font>
      <b/>
      <sz val="13.0"/>
      <color theme="1"/>
      <name val="Calibri"/>
    </font>
    <font>
      <b/>
      <sz val="11.0"/>
      <color rgb="FFFFFFFF"/>
      <name val="Calibri"/>
    </font>
    <font>
      <sz val="11.0"/>
      <color rgb="FFFFFFFF"/>
      <name val="Calibri"/>
    </font>
    <font>
      <b/>
      <sz val="11.0"/>
      <color rgb="FF000000"/>
      <name val="Calibri"/>
    </font>
    <font>
      <sz val="11.0"/>
      <color rgb="FF000000"/>
      <name val="Calibri"/>
    </font>
    <font>
      <b/>
      <sz val="15.0"/>
      <color rgb="FFFFFFFF"/>
      <name val="Calibri"/>
    </font>
    <font>
      <b/>
      <sz val="15.0"/>
      <color theme="0"/>
      <name val="Calibri"/>
      <scheme val="minor"/>
    </font>
    <font>
      <b/>
      <color rgb="FFF6F8F9"/>
      <name val="Calibri"/>
    </font>
    <font>
      <b/>
      <sz val="22.0"/>
      <color rgb="FFFFFFFF"/>
      <name val="Arial"/>
    </font>
    <font>
      <sz val="12.0"/>
      <color rgb="FFFFFFFF"/>
      <name val="Calibri"/>
    </font>
    <font>
      <b/>
      <sz val="12.0"/>
      <color rgb="FFFFFFFF"/>
      <name val="Calibri"/>
    </font>
    <font>
      <b/>
      <sz val="14.0"/>
      <color rgb="FF000000"/>
      <name val="Calibri"/>
    </font>
    <font>
      <b/>
      <color theme="1"/>
      <name val="Calibri"/>
    </font>
    <font>
      <sz val="15.0"/>
      <color theme="1"/>
      <name val="Calibri"/>
    </font>
  </fonts>
  <fills count="27">
    <fill>
      <patternFill patternType="none"/>
    </fill>
    <fill>
      <patternFill patternType="lightGray"/>
    </fill>
    <fill>
      <patternFill patternType="solid">
        <fgColor rgb="FF1F3864"/>
        <bgColor rgb="FF1F3864"/>
      </patternFill>
    </fill>
    <fill>
      <patternFill patternType="solid">
        <fgColor rgb="FF44546A"/>
        <bgColor rgb="FF44546A"/>
      </patternFill>
    </fill>
    <fill>
      <patternFill patternType="solid">
        <fgColor rgb="FFFBE4D5"/>
        <bgColor rgb="FFFBE4D5"/>
      </patternFill>
    </fill>
    <fill>
      <patternFill patternType="solid">
        <fgColor rgb="FFD9E2F3"/>
        <bgColor rgb="FFD9E2F3"/>
      </patternFill>
    </fill>
    <fill>
      <patternFill patternType="solid">
        <fgColor theme="0"/>
        <bgColor theme="0"/>
      </patternFill>
    </fill>
    <fill>
      <patternFill patternType="solid">
        <fgColor rgb="FF002060"/>
        <bgColor rgb="FF002060"/>
      </patternFill>
    </fill>
    <fill>
      <patternFill patternType="solid">
        <fgColor rgb="FFE2EFD9"/>
        <bgColor rgb="FFE2EFD9"/>
      </patternFill>
    </fill>
    <fill>
      <patternFill patternType="solid">
        <fgColor rgb="FFDEEAF6"/>
        <bgColor rgb="FFDEEAF6"/>
      </patternFill>
    </fill>
    <fill>
      <patternFill patternType="solid">
        <fgColor rgb="FFA2C4C9"/>
        <bgColor rgb="FFA2C4C9"/>
      </patternFill>
    </fill>
    <fill>
      <patternFill patternType="solid">
        <fgColor rgb="FF3D85C6"/>
        <bgColor rgb="FF3D85C6"/>
      </patternFill>
    </fill>
    <fill>
      <patternFill patternType="solid">
        <fgColor rgb="FFFFFF00"/>
        <bgColor rgb="FFFFFF00"/>
      </patternFill>
    </fill>
    <fill>
      <patternFill patternType="solid">
        <fgColor rgb="FFD0E0E3"/>
        <bgColor rgb="FFD0E0E3"/>
      </patternFill>
    </fill>
    <fill>
      <patternFill patternType="solid">
        <fgColor rgb="FFA4C2F4"/>
        <bgColor rgb="FFA4C2F4"/>
      </patternFill>
    </fill>
    <fill>
      <patternFill patternType="solid">
        <fgColor rgb="FFB6D7A8"/>
        <bgColor rgb="FFB6D7A8"/>
      </patternFill>
    </fill>
    <fill>
      <patternFill patternType="solid">
        <fgColor rgb="FFFFC000"/>
        <bgColor rgb="FFFFC000"/>
      </patternFill>
    </fill>
    <fill>
      <patternFill patternType="solid">
        <fgColor rgb="FFFCE5CD"/>
        <bgColor rgb="FFFCE5CD"/>
      </patternFill>
    </fill>
    <fill>
      <patternFill patternType="solid">
        <fgColor theme="4"/>
        <bgColor theme="4"/>
      </patternFill>
    </fill>
    <fill>
      <patternFill patternType="solid">
        <fgColor rgb="FF9FC5E8"/>
        <bgColor rgb="FF9FC5E8"/>
      </patternFill>
    </fill>
    <fill>
      <patternFill patternType="solid">
        <fgColor rgb="FFFF9900"/>
        <bgColor rgb="FFFF9900"/>
      </patternFill>
    </fill>
    <fill>
      <patternFill patternType="solid">
        <fgColor rgb="FF20124D"/>
        <bgColor rgb="FF20124D"/>
      </patternFill>
    </fill>
    <fill>
      <patternFill patternType="solid">
        <fgColor rgb="FFF4CCCC"/>
        <bgColor rgb="FFF4CCCC"/>
      </patternFill>
    </fill>
    <fill>
      <patternFill patternType="solid">
        <fgColor rgb="FF073763"/>
        <bgColor rgb="FF073763"/>
      </patternFill>
    </fill>
    <fill>
      <patternFill patternType="solid">
        <fgColor rgb="FF4A86E8"/>
        <bgColor rgb="FF4A86E8"/>
      </patternFill>
    </fill>
    <fill>
      <patternFill patternType="solid">
        <fgColor rgb="FFCFE2F3"/>
        <bgColor rgb="FFCFE2F3"/>
      </patternFill>
    </fill>
    <fill>
      <patternFill patternType="solid">
        <fgColor rgb="FFD9EAD3"/>
        <bgColor rgb="FFD9EAD3"/>
      </patternFill>
    </fill>
  </fills>
  <borders count="53">
    <border/>
    <border>
      <left/>
      <right/>
      <top/>
      <bottom/>
    </border>
    <border>
      <left/>
      <top/>
      <bottom/>
    </border>
    <border>
      <top/>
      <bottom/>
    </border>
    <border>
      <left style="medium">
        <color theme="1"/>
      </left>
      <top style="medium">
        <color theme="1"/>
      </top>
      <bottom/>
    </border>
    <border>
      <top style="medium">
        <color theme="1"/>
      </top>
      <bottom/>
    </border>
    <border>
      <right style="medium">
        <color theme="1"/>
      </right>
      <top style="medium">
        <color theme="1"/>
      </top>
      <bottom/>
    </border>
    <border>
      <left style="medium">
        <color theme="1"/>
      </left>
      <right/>
      <top/>
      <bottom/>
    </border>
    <border>
      <left/>
      <right style="medium">
        <color theme="1"/>
      </right>
      <top/>
      <bottom/>
    </border>
    <border>
      <left style="medium">
        <color theme="1"/>
      </left>
      <top style="medium">
        <color theme="1"/>
      </top>
    </border>
    <border>
      <right style="medium">
        <color theme="1"/>
      </right>
    </border>
    <border>
      <left style="medium">
        <color theme="1"/>
      </left>
    </border>
    <border>
      <left style="medium">
        <color theme="1"/>
      </left>
      <bottom style="medium">
        <color theme="1"/>
      </bottom>
    </border>
    <border>
      <bottom style="medium">
        <color theme="1"/>
      </bottom>
    </border>
    <border>
      <right style="medium">
        <color theme="1"/>
      </right>
      <bottom style="medium">
        <color theme="1"/>
      </bottom>
    </border>
    <border>
      <top style="medium">
        <color theme="1"/>
      </top>
    </border>
    <border>
      <right style="medium">
        <color theme="1"/>
      </right>
      <top style="medium">
        <color theme="1"/>
      </top>
    </border>
    <border>
      <left style="medium">
        <color theme="1"/>
      </left>
      <right style="medium">
        <color theme="1"/>
      </right>
      <top style="medium">
        <color theme="1"/>
      </top>
      <bottom style="medium">
        <color theme="1"/>
      </bottom>
    </border>
    <border>
      <bottom style="thin">
        <color rgb="FF000000"/>
      </bottom>
    </border>
    <border>
      <left style="thin">
        <color rgb="FF284E3F"/>
      </left>
      <right style="thin">
        <color rgb="FF356854"/>
      </right>
      <top style="thin">
        <color rgb="FF284E3F"/>
      </top>
      <bottom style="thin">
        <color rgb="FF284E3F"/>
      </bottom>
    </border>
    <border>
      <left style="thin">
        <color rgb="FF356854"/>
      </left>
      <right style="thin">
        <color rgb="FF356854"/>
      </right>
      <top style="thin">
        <color rgb="FF284E3F"/>
      </top>
      <bottom style="thin">
        <color rgb="FF284E3F"/>
      </bottom>
    </border>
    <border>
      <left style="thin">
        <color rgb="FF356854"/>
      </left>
      <right style="thin">
        <color rgb="FF284E3F"/>
      </right>
      <top style="thin">
        <color rgb="FF284E3F"/>
      </top>
      <bottom style="thin">
        <color rgb="FF284E3F"/>
      </bottom>
    </border>
    <border>
      <left style="thin">
        <color rgb="FF284E3F"/>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284E3F"/>
      </right>
      <top style="thin">
        <color rgb="FFFFFFFF"/>
      </top>
      <bottom style="thin">
        <color rgb="FFFFFFFF"/>
      </bottom>
    </border>
    <border>
      <left style="thin">
        <color rgb="FF284E3F"/>
      </left>
      <right style="thin">
        <color rgb="FFF6F8F9"/>
      </right>
      <top style="thin">
        <color rgb="FFF6F8F9"/>
      </top>
      <bottom style="thin">
        <color rgb="FFF6F8F9"/>
      </bottom>
    </border>
    <border>
      <left style="thin">
        <color rgb="FFF6F8F9"/>
      </left>
      <right style="thin">
        <color rgb="FFF6F8F9"/>
      </right>
      <top style="thin">
        <color rgb="FFF6F8F9"/>
      </top>
      <bottom style="thin">
        <color rgb="FFF6F8F9"/>
      </bottom>
    </border>
    <border>
      <left style="thin">
        <color rgb="FFF6F8F9"/>
      </left>
      <right style="thin">
        <color rgb="FF284E3F"/>
      </right>
      <top style="thin">
        <color rgb="FFF6F8F9"/>
      </top>
      <bottom style="thin">
        <color rgb="FFF6F8F9"/>
      </bottom>
    </border>
    <border>
      <left style="thin">
        <color rgb="FF000000"/>
      </left>
      <right style="thin">
        <color rgb="FF000000"/>
      </right>
      <top style="thin">
        <color rgb="FF000000"/>
      </top>
      <bottom style="thin">
        <color rgb="FF000000"/>
      </bottom>
    </border>
    <border>
      <left style="thin">
        <color rgb="FF284E3F"/>
      </left>
      <right style="thin">
        <color rgb="FFF6F8F9"/>
      </right>
      <top style="thin">
        <color rgb="FFF6F8F9"/>
      </top>
      <bottom style="thin">
        <color rgb="FF284E3F"/>
      </bottom>
    </border>
    <border>
      <left style="thin">
        <color rgb="FFF6F8F9"/>
      </left>
      <right style="thin">
        <color rgb="FFF6F8F9"/>
      </right>
      <top style="thin">
        <color rgb="FFF6F8F9"/>
      </top>
      <bottom style="thin">
        <color rgb="FF284E3F"/>
      </bottom>
    </border>
    <border>
      <left style="thin">
        <color rgb="FFF6F8F9"/>
      </left>
      <right style="thin">
        <color rgb="FF284E3F"/>
      </right>
      <top style="thin">
        <color rgb="FFF6F8F9"/>
      </top>
      <bottom style="thin">
        <color rgb="FF284E3F"/>
      </bottom>
    </border>
    <border>
      <left style="thin">
        <color rgb="FF000000"/>
      </left>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top/>
      <bottom/>
    </border>
    <border>
      <left style="thin">
        <color rgb="FF000000"/>
      </left>
    </border>
    <border>
      <right style="thin">
        <color rgb="FF000000"/>
      </right>
      <bottom style="double">
        <color rgb="FF000000"/>
      </bottom>
    </border>
    <border>
      <left style="thin">
        <color rgb="FF000000"/>
      </left>
      <right style="thin">
        <color rgb="FF000000"/>
      </right>
      <bottom style="double">
        <color rgb="FF000000"/>
      </bottom>
    </border>
    <border>
      <left style="thin">
        <color rgb="FF000000"/>
      </left>
      <right style="thin">
        <color rgb="FF000000"/>
      </right>
      <bottom style="thin">
        <color rgb="FF000000"/>
      </bottom>
    </border>
    <border>
      <right style="thin">
        <color rgb="FF000000"/>
      </right>
      <top style="thin">
        <color rgb="FF000000"/>
      </top>
      <bottom style="double">
        <color rgb="FF000000"/>
      </bottom>
    </border>
    <border>
      <left style="thin">
        <color rgb="FF000000"/>
      </left>
      <right style="thin">
        <color rgb="FF000000"/>
      </right>
      <top style="thin">
        <color rgb="FF000000"/>
      </top>
      <bottom style="double">
        <color rgb="FF000000"/>
      </bottom>
    </border>
    <border>
      <right style="thin">
        <color rgb="FF000000"/>
      </right>
    </border>
    <border>
      <left style="thin">
        <color rgb="FF000000"/>
      </left>
      <right style="thin">
        <color rgb="FF000000"/>
      </right>
    </border>
    <border>
      <left style="thin">
        <color rgb="FF284E3F"/>
      </left>
      <right style="thin">
        <color rgb="FFFFFFFF"/>
      </right>
      <top style="thin">
        <color rgb="FFFFFFFF"/>
      </top>
      <bottom style="thin">
        <color rgb="FF284E3F"/>
      </bottom>
    </border>
    <border>
      <left style="thin">
        <color rgb="FFFFFFFF"/>
      </left>
      <right style="thin">
        <color rgb="FFFFFFFF"/>
      </right>
      <top style="thin">
        <color rgb="FFFFFFFF"/>
      </top>
      <bottom style="thin">
        <color rgb="FF284E3F"/>
      </bottom>
    </border>
    <border>
      <left style="thin">
        <color rgb="FFFFFFFF"/>
      </left>
      <right style="thin">
        <color rgb="FF284E3F"/>
      </right>
      <top style="thin">
        <color rgb="FFFFFFFF"/>
      </top>
      <bottom style="thin">
        <color rgb="FF284E3F"/>
      </bottom>
    </border>
    <border>
      <left style="medium">
        <color theme="1"/>
      </left>
      <top style="medium">
        <color theme="1"/>
      </top>
      <bottom style="medium">
        <color theme="1"/>
      </bottom>
    </border>
    <border>
      <right style="medium">
        <color theme="1"/>
      </right>
      <top style="medium">
        <color theme="1"/>
      </top>
      <bottom style="medium">
        <color theme="1"/>
      </bottom>
    </border>
  </borders>
  <cellStyleXfs count="1">
    <xf borderId="0" fillId="0" fontId="0" numFmtId="0" applyAlignment="1" applyFont="1"/>
  </cellStyleXfs>
  <cellXfs count="30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vertical="center"/>
    </xf>
    <xf borderId="0" fillId="0" fontId="2" numFmtId="0" xfId="0" applyAlignment="1" applyFont="1">
      <alignment vertical="center"/>
    </xf>
    <xf borderId="0" fillId="0" fontId="3" numFmtId="0" xfId="0" applyFont="1"/>
    <xf borderId="2" fillId="3" fontId="4" numFmtId="0" xfId="0" applyAlignment="1" applyBorder="1" applyFill="1" applyFont="1">
      <alignment horizontal="left" shrinkToFit="0" vertical="center" wrapText="1"/>
    </xf>
    <xf borderId="3" fillId="0" fontId="5" numFmtId="0" xfId="0" applyBorder="1" applyFont="1"/>
    <xf borderId="1" fillId="3" fontId="6" numFmtId="0" xfId="0" applyAlignment="1" applyBorder="1" applyFont="1">
      <alignment shrinkToFit="0" vertical="center" wrapText="1"/>
    </xf>
    <xf borderId="1" fillId="4" fontId="7" numFmtId="0" xfId="0" applyAlignment="1" applyBorder="1" applyFill="1" applyFont="1">
      <alignment vertical="center"/>
    </xf>
    <xf borderId="1" fillId="4" fontId="1" numFmtId="0" xfId="0" applyBorder="1" applyFont="1"/>
    <xf borderId="0" fillId="0" fontId="8" numFmtId="0" xfId="0" applyFont="1"/>
    <xf borderId="0" fillId="0" fontId="1" numFmtId="0" xfId="0" applyAlignment="1" applyFont="1">
      <alignment horizontal="left" shrinkToFit="0" wrapText="1"/>
    </xf>
    <xf borderId="1" fillId="3" fontId="9" numFmtId="0" xfId="0" applyAlignment="1" applyBorder="1" applyFont="1">
      <alignment horizontal="left" vertical="center"/>
    </xf>
    <xf borderId="1" fillId="3" fontId="10" numFmtId="0" xfId="0" applyBorder="1" applyFont="1"/>
    <xf borderId="0" fillId="0" fontId="11" numFmtId="0" xfId="0" applyAlignment="1" applyFont="1">
      <alignment vertical="center"/>
    </xf>
    <xf borderId="0" fillId="0" fontId="11" numFmtId="0" xfId="0" applyFont="1"/>
    <xf borderId="0" fillId="0" fontId="11" numFmtId="0" xfId="0" applyAlignment="1" applyFont="1">
      <alignment horizontal="left" shrinkToFit="0" vertical="center" wrapText="1"/>
    </xf>
    <xf borderId="4" fillId="5" fontId="7" numFmtId="0" xfId="0" applyAlignment="1" applyBorder="1" applyFill="1" applyFont="1">
      <alignment horizontal="center" shrinkToFit="0" wrapText="1"/>
    </xf>
    <xf borderId="5" fillId="0" fontId="5" numFmtId="0" xfId="0" applyBorder="1" applyFont="1"/>
    <xf borderId="6" fillId="0" fontId="5" numFmtId="0" xfId="0" applyBorder="1" applyFont="1"/>
    <xf borderId="1" fillId="5" fontId="7" numFmtId="0" xfId="0" applyAlignment="1" applyBorder="1" applyFont="1">
      <alignment vertical="center"/>
    </xf>
    <xf borderId="0" fillId="0" fontId="12" numFmtId="0" xfId="0" applyAlignment="1" applyFont="1">
      <alignment shrinkToFit="0" vertical="center" wrapText="1"/>
    </xf>
    <xf borderId="7" fillId="6" fontId="7" numFmtId="0" xfId="0" applyAlignment="1" applyBorder="1" applyFill="1" applyFont="1">
      <alignment horizontal="left" shrinkToFit="0" wrapText="1"/>
    </xf>
    <xf borderId="1" fillId="6" fontId="7" numFmtId="0" xfId="0" applyAlignment="1" applyBorder="1" applyFont="1">
      <alignment horizontal="left" shrinkToFit="0" wrapText="1"/>
    </xf>
    <xf borderId="1" fillId="6" fontId="1" numFmtId="0" xfId="0" applyBorder="1" applyFont="1"/>
    <xf borderId="1" fillId="6" fontId="8" numFmtId="0" xfId="0" applyBorder="1" applyFont="1"/>
    <xf borderId="8" fillId="6" fontId="8" numFmtId="0" xfId="0" applyBorder="1" applyFont="1"/>
    <xf borderId="9" fillId="0" fontId="12" numFmtId="0" xfId="0" applyAlignment="1" applyBorder="1" applyFont="1">
      <alignment horizontal="left" shrinkToFit="0" vertical="center" wrapText="1"/>
    </xf>
    <xf borderId="0" fillId="0" fontId="8" numFmtId="0" xfId="0" applyAlignment="1" applyFont="1">
      <alignment horizontal="center" shrinkToFit="0" wrapText="1"/>
    </xf>
    <xf borderId="10" fillId="0" fontId="5" numFmtId="0" xfId="0" applyBorder="1" applyFont="1"/>
    <xf borderId="0" fillId="0" fontId="12" numFmtId="0" xfId="0" applyAlignment="1" applyFont="1">
      <alignment horizontal="left" shrinkToFit="0" vertical="center" wrapText="1"/>
    </xf>
    <xf borderId="11" fillId="0" fontId="13" numFmtId="0" xfId="0" applyAlignment="1" applyBorder="1" applyFont="1">
      <alignment horizontal="left" vertical="center"/>
    </xf>
    <xf borderId="0" fillId="0" fontId="14" numFmtId="0" xfId="0" applyFont="1"/>
    <xf borderId="10" fillId="0" fontId="8" numFmtId="0" xfId="0" applyBorder="1" applyFont="1"/>
    <xf borderId="12" fillId="0" fontId="12" numFmtId="0" xfId="0" applyAlignment="1" applyBorder="1" applyFont="1">
      <alignment horizontal="left" shrinkToFit="0" vertical="center" wrapText="1"/>
    </xf>
    <xf borderId="13" fillId="0" fontId="5" numFmtId="0" xfId="0" applyBorder="1" applyFont="1"/>
    <xf borderId="14" fillId="0" fontId="5" numFmtId="0" xfId="0" applyBorder="1" applyFont="1"/>
    <xf borderId="0" fillId="0" fontId="11" numFmtId="0" xfId="0" applyAlignment="1" applyFont="1">
      <alignment horizontal="center" vertical="center"/>
    </xf>
    <xf borderId="15" fillId="0" fontId="15" numFmtId="0" xfId="0" applyAlignment="1" applyBorder="1" applyFont="1">
      <alignment horizontal="center" shrinkToFit="0" vertical="center" wrapText="1"/>
    </xf>
    <xf borderId="15" fillId="0" fontId="5" numFmtId="0" xfId="0" applyBorder="1" applyFont="1"/>
    <xf borderId="16" fillId="0" fontId="5" numFmtId="0" xfId="0" applyBorder="1" applyFont="1"/>
    <xf borderId="0" fillId="0" fontId="16" numFmtId="0" xfId="0" applyAlignment="1" applyFont="1">
      <alignment horizontal="left" shrinkToFit="0" vertical="center" wrapText="1"/>
    </xf>
    <xf borderId="12" fillId="0" fontId="17" numFmtId="0" xfId="0" applyAlignment="1" applyBorder="1" applyFont="1">
      <alignment horizontal="left" vertical="center"/>
    </xf>
    <xf borderId="13" fillId="0" fontId="18" numFmtId="0" xfId="0" applyBorder="1" applyFont="1"/>
    <xf borderId="13" fillId="0" fontId="1" numFmtId="0" xfId="0" applyBorder="1" applyFont="1"/>
    <xf borderId="13" fillId="0" fontId="8" numFmtId="0" xfId="0" applyBorder="1" applyFont="1"/>
    <xf borderId="14" fillId="0" fontId="8" numFmtId="0" xfId="0" applyBorder="1" applyFont="1"/>
    <xf borderId="0" fillId="0" fontId="1" numFmtId="0" xfId="0" applyAlignment="1" applyFont="1">
      <alignment horizontal="left" vertical="center"/>
    </xf>
    <xf borderId="0" fillId="0" fontId="19" numFmtId="0" xfId="0" applyAlignment="1" applyFont="1">
      <alignment horizontal="left" vertical="center"/>
    </xf>
    <xf borderId="0" fillId="0" fontId="20" numFmtId="0" xfId="0" applyAlignment="1" applyFont="1">
      <alignment vertical="center"/>
    </xf>
    <xf borderId="0" fillId="0" fontId="11" numFmtId="0" xfId="0" applyAlignment="1" applyFont="1">
      <alignment horizontal="left" vertical="center"/>
    </xf>
    <xf borderId="1" fillId="2" fontId="21" numFmtId="0" xfId="0" applyAlignment="1" applyBorder="1" applyFont="1">
      <alignment vertical="center"/>
    </xf>
    <xf borderId="0" fillId="0" fontId="21" numFmtId="0" xfId="0" applyAlignment="1" applyFont="1">
      <alignment vertical="center"/>
    </xf>
    <xf borderId="0" fillId="0" fontId="22" numFmtId="0" xfId="0" applyAlignment="1" applyFont="1">
      <alignment shrinkToFit="0" vertical="center" wrapText="1"/>
    </xf>
    <xf borderId="0" fillId="0" fontId="7" numFmtId="0" xfId="0" applyAlignment="1" applyFont="1">
      <alignment horizontal="left" shrinkToFit="0" vertical="top" wrapText="1"/>
    </xf>
    <xf borderId="0" fillId="0" fontId="23" numFmtId="0" xfId="0" applyAlignment="1" applyFont="1">
      <alignment shrinkToFit="0" vertical="center" wrapText="1"/>
    </xf>
    <xf borderId="0" fillId="0" fontId="23" numFmtId="0" xfId="0" applyAlignment="1" applyFont="1">
      <alignment horizontal="center" shrinkToFit="0" vertical="center" wrapText="1"/>
    </xf>
    <xf borderId="1" fillId="3" fontId="24" numFmtId="0" xfId="0" applyAlignment="1" applyBorder="1" applyFont="1">
      <alignment vertical="center"/>
    </xf>
    <xf borderId="0" fillId="0" fontId="24" numFmtId="0" xfId="0" applyAlignment="1" applyFont="1">
      <alignment vertical="center"/>
    </xf>
    <xf borderId="13" fillId="0" fontId="25" numFmtId="0" xfId="0" applyAlignment="1" applyBorder="1" applyFont="1">
      <alignment horizontal="center"/>
    </xf>
    <xf borderId="15" fillId="0" fontId="26" numFmtId="0" xfId="0" applyAlignment="1" applyBorder="1" applyFont="1">
      <alignment horizontal="center"/>
    </xf>
    <xf borderId="1" fillId="7" fontId="8" numFmtId="0" xfId="0" applyBorder="1" applyFill="1" applyFont="1"/>
    <xf borderId="1" fillId="5" fontId="27" numFmtId="0" xfId="0" applyBorder="1" applyFont="1"/>
    <xf borderId="0" fillId="0" fontId="28" numFmtId="0" xfId="0" applyFont="1"/>
    <xf borderId="0" fillId="0" fontId="29" numFmtId="0" xfId="0" applyFont="1"/>
    <xf borderId="0" fillId="0" fontId="30" numFmtId="0" xfId="0" applyFont="1"/>
    <xf borderId="2" fillId="8" fontId="31" numFmtId="0" xfId="0" applyAlignment="1" applyBorder="1" applyFill="1" applyFont="1">
      <alignment horizontal="center"/>
    </xf>
    <xf borderId="2" fillId="4" fontId="31" numFmtId="0" xfId="0" applyAlignment="1" applyBorder="1" applyFont="1">
      <alignment horizontal="center"/>
    </xf>
    <xf borderId="2" fillId="9" fontId="31" numFmtId="0" xfId="0" applyAlignment="1" applyBorder="1" applyFill="1" applyFont="1">
      <alignment horizontal="center"/>
    </xf>
    <xf borderId="17" fillId="0" fontId="31" numFmtId="0" xfId="0" applyBorder="1" applyFont="1"/>
    <xf borderId="17" fillId="8" fontId="31" numFmtId="0" xfId="0" applyBorder="1" applyFont="1"/>
    <xf borderId="17" fillId="4" fontId="31" numFmtId="0" xfId="0" applyBorder="1" applyFont="1"/>
    <xf borderId="17" fillId="9" fontId="31" numFmtId="0" xfId="0" applyBorder="1" applyFont="1"/>
    <xf borderId="0" fillId="0" fontId="8" numFmtId="164" xfId="0" applyFont="1" applyNumberFormat="1"/>
    <xf borderId="17" fillId="8" fontId="8" numFmtId="164" xfId="0" applyBorder="1" applyFont="1" applyNumberFormat="1"/>
    <xf borderId="17" fillId="4" fontId="8" numFmtId="164" xfId="0" applyBorder="1" applyFont="1" applyNumberFormat="1"/>
    <xf borderId="17" fillId="9" fontId="8" numFmtId="164" xfId="0" applyBorder="1" applyFont="1" applyNumberFormat="1"/>
    <xf borderId="0" fillId="0" fontId="32" numFmtId="0" xfId="0" applyFont="1"/>
    <xf borderId="17" fillId="8" fontId="8" numFmtId="0" xfId="0" applyBorder="1" applyFont="1"/>
    <xf borderId="17" fillId="4" fontId="8" numFmtId="0" xfId="0" applyBorder="1" applyFont="1"/>
    <xf borderId="17" fillId="9" fontId="8" numFmtId="0" xfId="0" applyBorder="1" applyFont="1"/>
    <xf borderId="0" fillId="0" fontId="8" numFmtId="0" xfId="0" applyAlignment="1" applyFont="1">
      <alignment horizontal="right"/>
    </xf>
    <xf borderId="0" fillId="0" fontId="31" numFmtId="0" xfId="0" applyFont="1"/>
    <xf borderId="17" fillId="5" fontId="8" numFmtId="0" xfId="0" applyBorder="1" applyFont="1"/>
    <xf borderId="0" fillId="0" fontId="31" numFmtId="0" xfId="0" applyAlignment="1" applyFont="1">
      <alignment horizontal="left" shrinkToFit="0" wrapText="1"/>
    </xf>
    <xf borderId="17" fillId="0" fontId="8" numFmtId="0" xfId="0" applyBorder="1" applyFont="1"/>
    <xf borderId="17" fillId="0" fontId="29" numFmtId="0" xfId="0" applyBorder="1" applyFont="1"/>
    <xf borderId="0" fillId="0" fontId="33" numFmtId="0" xfId="0" applyFont="1"/>
    <xf borderId="17" fillId="5" fontId="31" numFmtId="0" xfId="0" applyBorder="1" applyFont="1"/>
    <xf borderId="17" fillId="0" fontId="8" numFmtId="164" xfId="0" applyBorder="1" applyFont="1" applyNumberFormat="1"/>
    <xf borderId="17" fillId="0" fontId="8" numFmtId="165" xfId="0" applyBorder="1" applyFont="1" applyNumberFormat="1"/>
    <xf borderId="0" fillId="0" fontId="29" numFmtId="0" xfId="0" applyAlignment="1" applyFont="1">
      <alignment horizontal="center"/>
    </xf>
    <xf borderId="0" fillId="0" fontId="34" numFmtId="0" xfId="0" applyAlignment="1" applyFont="1">
      <alignment horizontal="center"/>
    </xf>
    <xf borderId="0" fillId="0" fontId="35" numFmtId="0" xfId="0" applyAlignment="1" applyFont="1">
      <alignment readingOrder="0"/>
    </xf>
    <xf borderId="0" fillId="0" fontId="35" numFmtId="0" xfId="0" applyFont="1"/>
    <xf borderId="0" fillId="0" fontId="35" numFmtId="165" xfId="0" applyFont="1" applyNumberFormat="1"/>
    <xf borderId="0" fillId="0" fontId="35" numFmtId="166" xfId="0" applyFont="1" applyNumberFormat="1"/>
    <xf borderId="0" fillId="0" fontId="35" numFmtId="10" xfId="0" applyAlignment="1" applyFont="1" applyNumberFormat="1">
      <alignment readingOrder="0"/>
    </xf>
    <xf borderId="0" fillId="0" fontId="35" numFmtId="0" xfId="0" applyFont="1"/>
    <xf borderId="18" fillId="0" fontId="8" numFmtId="0" xfId="0" applyBorder="1" applyFont="1"/>
    <xf borderId="0" fillId="0" fontId="8" numFmtId="0" xfId="0" applyAlignment="1" applyFont="1">
      <alignment vertical="bottom"/>
    </xf>
    <xf borderId="1" fillId="2" fontId="21" numFmtId="0" xfId="0" applyBorder="1" applyFont="1"/>
    <xf borderId="1" fillId="2" fontId="8" numFmtId="0" xfId="0" applyBorder="1" applyFont="1"/>
    <xf borderId="0" fillId="0" fontId="7" numFmtId="0" xfId="0" applyAlignment="1" applyFont="1">
      <alignment shrinkToFit="0" vertical="top" wrapText="1"/>
    </xf>
    <xf borderId="1" fillId="3" fontId="24" numFmtId="0" xfId="0" applyBorder="1" applyFont="1"/>
    <xf borderId="1" fillId="3" fontId="8" numFmtId="0" xfId="0" applyBorder="1" applyFont="1"/>
    <xf borderId="0" fillId="0" fontId="8" numFmtId="167" xfId="0" applyAlignment="1" applyFont="1" applyNumberFormat="1">
      <alignment vertical="bottom"/>
    </xf>
    <xf borderId="19" fillId="0" fontId="33" numFmtId="0" xfId="0" applyAlignment="1" applyBorder="1" applyFont="1">
      <alignment horizontal="left" shrinkToFit="0" vertical="center" wrapText="0"/>
    </xf>
    <xf borderId="20" fillId="0" fontId="33" numFmtId="166" xfId="0" applyAlignment="1" applyBorder="1" applyFont="1" applyNumberFormat="1">
      <alignment horizontal="left" shrinkToFit="0" vertical="center" wrapText="0"/>
    </xf>
    <xf borderId="20" fillId="0" fontId="33" numFmtId="0" xfId="0" applyAlignment="1" applyBorder="1" applyFont="1">
      <alignment horizontal="left" shrinkToFit="0" vertical="center" wrapText="0"/>
    </xf>
    <xf borderId="21" fillId="0" fontId="33" numFmtId="0" xfId="0" applyAlignment="1" applyBorder="1" applyFont="1">
      <alignment horizontal="left" shrinkToFit="0" vertical="center" wrapText="0"/>
    </xf>
    <xf borderId="0" fillId="6" fontId="8" numFmtId="0" xfId="0" applyAlignment="1" applyFont="1">
      <alignment vertical="bottom"/>
    </xf>
    <xf borderId="22" fillId="0" fontId="33" numFmtId="0" xfId="0" applyAlignment="1" applyBorder="1" applyFont="1">
      <alignment shrinkToFit="0" vertical="center" wrapText="0"/>
    </xf>
    <xf borderId="23" fillId="0" fontId="33" numFmtId="166" xfId="0" applyAlignment="1" applyBorder="1" applyFont="1" applyNumberFormat="1">
      <alignment shrinkToFit="0" vertical="center" wrapText="0"/>
    </xf>
    <xf borderId="23" fillId="0" fontId="33" numFmtId="3" xfId="0" applyAlignment="1" applyBorder="1" applyFont="1" applyNumberFormat="1">
      <alignment shrinkToFit="0" vertical="center" wrapText="0"/>
    </xf>
    <xf borderId="24" fillId="0" fontId="33" numFmtId="166" xfId="0" applyAlignment="1" applyBorder="1" applyFont="1" applyNumberFormat="1">
      <alignment shrinkToFit="0" vertical="center" wrapText="0"/>
    </xf>
    <xf borderId="0" fillId="6" fontId="36" numFmtId="0" xfId="0" applyAlignment="1" applyFont="1">
      <alignment vertical="bottom"/>
    </xf>
    <xf borderId="25" fillId="0" fontId="33" numFmtId="0" xfId="0" applyAlignment="1" applyBorder="1" applyFont="1">
      <alignment shrinkToFit="0" vertical="center" wrapText="0"/>
    </xf>
    <xf borderId="26" fillId="0" fontId="33" numFmtId="166" xfId="0" applyAlignment="1" applyBorder="1" applyFont="1" applyNumberFormat="1">
      <alignment shrinkToFit="0" vertical="center" wrapText="0"/>
    </xf>
    <xf borderId="26" fillId="0" fontId="33" numFmtId="3" xfId="0" applyAlignment="1" applyBorder="1" applyFont="1" applyNumberFormat="1">
      <alignment shrinkToFit="0" vertical="center" wrapText="0"/>
    </xf>
    <xf borderId="27" fillId="0" fontId="33" numFmtId="166" xfId="0" applyAlignment="1" applyBorder="1" applyFont="1" applyNumberFormat="1">
      <alignment shrinkToFit="0" vertical="center" wrapText="0"/>
    </xf>
    <xf borderId="28" fillId="10" fontId="31" numFmtId="17" xfId="0" applyAlignment="1" applyBorder="1" applyFill="1" applyFont="1" applyNumberFormat="1">
      <alignment horizontal="center" vertical="bottom"/>
    </xf>
    <xf borderId="28" fillId="10" fontId="31" numFmtId="0" xfId="0" applyAlignment="1" applyBorder="1" applyFont="1">
      <alignment horizontal="center" vertical="bottom"/>
    </xf>
    <xf borderId="28" fillId="10" fontId="31" numFmtId="167" xfId="0" applyAlignment="1" applyBorder="1" applyFont="1" applyNumberFormat="1">
      <alignment horizontal="center" vertical="bottom"/>
    </xf>
    <xf borderId="28" fillId="0" fontId="8" numFmtId="17" xfId="0" applyAlignment="1" applyBorder="1" applyFont="1" applyNumberFormat="1">
      <alignment vertical="bottom"/>
    </xf>
    <xf borderId="28" fillId="0" fontId="8" numFmtId="166" xfId="0" applyAlignment="1" applyBorder="1" applyFont="1" applyNumberFormat="1">
      <alignment horizontal="right" vertical="bottom"/>
    </xf>
    <xf borderId="28" fillId="0" fontId="8" numFmtId="10" xfId="0" applyAlignment="1" applyBorder="1" applyFont="1" applyNumberFormat="1">
      <alignment horizontal="right" vertical="bottom"/>
    </xf>
    <xf borderId="0" fillId="6" fontId="37" numFmtId="0" xfId="0" applyAlignment="1" applyFont="1">
      <alignment shrinkToFit="0" vertical="top" wrapText="1"/>
    </xf>
    <xf borderId="28" fillId="0" fontId="8" numFmtId="167" xfId="0" applyAlignment="1" applyBorder="1" applyFont="1" applyNumberFormat="1">
      <alignment vertical="bottom"/>
    </xf>
    <xf borderId="29" fillId="0" fontId="33" numFmtId="0" xfId="0" applyAlignment="1" applyBorder="1" applyFont="1">
      <alignment shrinkToFit="0" vertical="center" wrapText="0"/>
    </xf>
    <xf borderId="30" fillId="0" fontId="33" numFmtId="166" xfId="0" applyAlignment="1" applyBorder="1" applyFont="1" applyNumberFormat="1">
      <alignment shrinkToFit="0" vertical="center" wrapText="0"/>
    </xf>
    <xf borderId="30" fillId="0" fontId="33" numFmtId="3" xfId="0" applyAlignment="1" applyBorder="1" applyFont="1" applyNumberFormat="1">
      <alignment shrinkToFit="0" vertical="center" wrapText="0"/>
    </xf>
    <xf borderId="31" fillId="0" fontId="33" numFmtId="166" xfId="0" applyAlignment="1" applyBorder="1" applyFont="1" applyNumberFormat="1">
      <alignment shrinkToFit="0" vertical="center" wrapText="0"/>
    </xf>
    <xf borderId="0" fillId="0" fontId="8" numFmtId="17" xfId="0" applyAlignment="1" applyFont="1" applyNumberFormat="1">
      <alignment vertical="bottom"/>
    </xf>
    <xf borderId="0" fillId="0" fontId="8" numFmtId="0" xfId="0" applyAlignment="1" applyFont="1">
      <alignment readingOrder="0" vertical="bottom"/>
    </xf>
    <xf borderId="28" fillId="0" fontId="8" numFmtId="0" xfId="0" applyAlignment="1" applyBorder="1" applyFont="1">
      <alignment vertical="bottom"/>
    </xf>
    <xf borderId="28" fillId="0" fontId="8" numFmtId="4" xfId="0" applyAlignment="1" applyBorder="1" applyFont="1" applyNumberFormat="1">
      <alignment horizontal="right" vertical="bottom"/>
    </xf>
    <xf borderId="0" fillId="0" fontId="8" numFmtId="164" xfId="0" applyAlignment="1" applyFont="1" applyNumberFormat="1">
      <alignment vertical="bottom"/>
    </xf>
    <xf borderId="28" fillId="0" fontId="8" numFmtId="0" xfId="0" applyAlignment="1" applyBorder="1" applyFont="1">
      <alignment horizontal="right" vertical="bottom"/>
    </xf>
    <xf borderId="0" fillId="11" fontId="38" numFmtId="0" xfId="0" applyAlignment="1" applyFill="1" applyFont="1">
      <alignment readingOrder="0" vertical="bottom"/>
    </xf>
    <xf borderId="0" fillId="11" fontId="38" numFmtId="0" xfId="0" applyAlignment="1" applyFont="1">
      <alignment vertical="bottom"/>
    </xf>
    <xf borderId="0" fillId="11" fontId="28" numFmtId="0" xfId="0" applyAlignment="1" applyFont="1">
      <alignment vertical="bottom"/>
    </xf>
    <xf borderId="19" fillId="0" fontId="39" numFmtId="0" xfId="0" applyAlignment="1" applyBorder="1" applyFont="1">
      <alignment horizontal="left" shrinkToFit="0" vertical="center" wrapText="0"/>
    </xf>
    <xf borderId="20" fillId="0" fontId="39" numFmtId="0" xfId="0" applyAlignment="1" applyBorder="1" applyFont="1">
      <alignment horizontal="left" shrinkToFit="0" vertical="center" wrapText="0"/>
    </xf>
    <xf borderId="21" fillId="0" fontId="39" numFmtId="0" xfId="0" applyAlignment="1" applyBorder="1" applyFont="1">
      <alignment horizontal="left" shrinkToFit="0" vertical="center" wrapText="0"/>
    </xf>
    <xf borderId="22" fillId="0" fontId="33" numFmtId="167" xfId="0" applyAlignment="1" applyBorder="1" applyFont="1" applyNumberFormat="1">
      <alignment shrinkToFit="0" vertical="center" wrapText="0"/>
    </xf>
    <xf borderId="22" fillId="12" fontId="33" numFmtId="167" xfId="0" applyAlignment="1" applyBorder="1" applyFill="1" applyFont="1" applyNumberFormat="1">
      <alignment shrinkToFit="0" vertical="center" wrapText="0"/>
    </xf>
    <xf borderId="23" fillId="12" fontId="33" numFmtId="166" xfId="0" applyAlignment="1" applyBorder="1" applyFont="1" applyNumberFormat="1">
      <alignment shrinkToFit="0" vertical="center" wrapText="0"/>
    </xf>
    <xf borderId="24" fillId="12" fontId="33" numFmtId="166" xfId="0" applyAlignment="1" applyBorder="1" applyFont="1" applyNumberFormat="1">
      <alignment shrinkToFit="0" vertical="center" wrapText="0"/>
    </xf>
    <xf borderId="0" fillId="11" fontId="40" numFmtId="0" xfId="0" applyAlignment="1" applyFont="1">
      <alignment readingOrder="0" vertical="bottom"/>
    </xf>
    <xf borderId="32" fillId="13" fontId="41" numFmtId="167" xfId="0" applyAlignment="1" applyBorder="1" applyFill="1" applyFont="1" applyNumberFormat="1">
      <alignment vertical="bottom"/>
    </xf>
    <xf borderId="33" fillId="0" fontId="5" numFmtId="0" xfId="0" applyBorder="1" applyFont="1"/>
    <xf borderId="28" fillId="13" fontId="8" numFmtId="0" xfId="0" applyAlignment="1" applyBorder="1" applyFont="1">
      <alignment vertical="bottom"/>
    </xf>
    <xf borderId="34" fillId="0" fontId="5" numFmtId="0" xfId="0" applyBorder="1" applyFont="1"/>
    <xf borderId="35" fillId="0" fontId="5" numFmtId="0" xfId="0" applyBorder="1" applyFont="1"/>
    <xf borderId="28" fillId="13" fontId="8" numFmtId="10" xfId="0" applyAlignment="1" applyBorder="1" applyFont="1" applyNumberFormat="1">
      <alignment horizontal="right" vertical="bottom"/>
    </xf>
    <xf borderId="28" fillId="13" fontId="8" numFmtId="166" xfId="0" applyAlignment="1" applyBorder="1" applyFont="1" applyNumberFormat="1">
      <alignment horizontal="right" vertical="bottom"/>
    </xf>
    <xf borderId="28" fillId="14" fontId="31" numFmtId="167" xfId="0" applyAlignment="1" applyBorder="1" applyFill="1" applyFont="1" applyNumberFormat="1">
      <alignment horizontal="center" vertical="bottom"/>
    </xf>
    <xf borderId="28" fillId="14" fontId="31" numFmtId="0" xfId="0" applyAlignment="1" applyBorder="1" applyFont="1">
      <alignment horizontal="center" vertical="bottom"/>
    </xf>
    <xf borderId="28" fillId="0" fontId="8" numFmtId="3" xfId="0" applyAlignment="1" applyBorder="1" applyFont="1" applyNumberFormat="1">
      <alignment horizontal="right" vertical="bottom"/>
    </xf>
    <xf borderId="28" fillId="15" fontId="8" numFmtId="167" xfId="0" applyAlignment="1" applyBorder="1" applyFill="1" applyFont="1" applyNumberFormat="1">
      <alignment vertical="bottom"/>
    </xf>
    <xf borderId="28" fillId="15" fontId="8" numFmtId="4" xfId="0" applyAlignment="1" applyBorder="1" applyFont="1" applyNumberFormat="1">
      <alignment horizontal="right" vertical="bottom"/>
    </xf>
    <xf borderId="28" fillId="15" fontId="8" numFmtId="166" xfId="0" applyAlignment="1" applyBorder="1" applyFont="1" applyNumberFormat="1">
      <alignment horizontal="right" vertical="bottom"/>
    </xf>
    <xf borderId="28" fillId="15" fontId="8" numFmtId="3" xfId="0" applyAlignment="1" applyBorder="1" applyFont="1" applyNumberFormat="1">
      <alignment horizontal="right" vertical="bottom"/>
    </xf>
    <xf borderId="0" fillId="0" fontId="8" numFmtId="3" xfId="0" applyAlignment="1" applyFont="1" applyNumberFormat="1">
      <alignment vertical="bottom"/>
    </xf>
    <xf borderId="2" fillId="16" fontId="42" numFmtId="0" xfId="0" applyAlignment="1" applyBorder="1" applyFill="1" applyFont="1">
      <alignment horizontal="center" vertical="bottom"/>
    </xf>
    <xf borderId="1" fillId="16" fontId="8" numFmtId="0" xfId="0" applyAlignment="1" applyBorder="1" applyFont="1">
      <alignment vertical="bottom"/>
    </xf>
    <xf borderId="28" fillId="7" fontId="42" numFmtId="0" xfId="0" applyAlignment="1" applyBorder="1" applyFont="1">
      <alignment vertical="bottom"/>
    </xf>
    <xf borderId="28" fillId="7" fontId="42" numFmtId="0" xfId="0" applyAlignment="1" applyBorder="1" applyFont="1">
      <alignment horizontal="center" vertical="bottom"/>
    </xf>
    <xf borderId="28" fillId="7" fontId="42" numFmtId="0" xfId="0" applyAlignment="1" applyBorder="1" applyFont="1">
      <alignment shrinkToFit="0" vertical="bottom" wrapText="1"/>
    </xf>
    <xf borderId="28" fillId="16" fontId="8" numFmtId="0" xfId="0" applyAlignment="1" applyBorder="1" applyFont="1">
      <alignment vertical="bottom"/>
    </xf>
    <xf borderId="28" fillId="16" fontId="8" numFmtId="168" xfId="0" applyAlignment="1" applyBorder="1" applyFont="1" applyNumberFormat="1">
      <alignment vertical="bottom"/>
    </xf>
    <xf borderId="28" fillId="4" fontId="8" numFmtId="0" xfId="0" applyAlignment="1" applyBorder="1" applyFont="1">
      <alignment vertical="bottom"/>
    </xf>
    <xf borderId="28" fillId="4" fontId="8" numFmtId="0" xfId="0" applyAlignment="1" applyBorder="1" applyFont="1">
      <alignment horizontal="center" vertical="bottom"/>
    </xf>
    <xf borderId="28" fillId="4" fontId="8" numFmtId="169" xfId="0" applyAlignment="1" applyBorder="1" applyFont="1" applyNumberFormat="1">
      <alignment horizontal="right" vertical="bottom"/>
    </xf>
    <xf borderId="28" fillId="4" fontId="8" numFmtId="166" xfId="0" applyAlignment="1" applyBorder="1" applyFont="1" applyNumberFormat="1">
      <alignment horizontal="right" vertical="bottom"/>
    </xf>
    <xf borderId="28" fillId="4" fontId="8" numFmtId="168" xfId="0" applyAlignment="1" applyBorder="1" applyFont="1" applyNumberFormat="1">
      <alignment horizontal="right" vertical="bottom"/>
    </xf>
    <xf borderId="1" fillId="6" fontId="42" numFmtId="0" xfId="0" applyAlignment="1" applyBorder="1" applyFont="1">
      <alignment vertical="bottom"/>
    </xf>
    <xf borderId="1" fillId="6" fontId="8" numFmtId="0" xfId="0" applyAlignment="1" applyBorder="1" applyFont="1">
      <alignment vertical="bottom"/>
    </xf>
    <xf borderId="0" fillId="6" fontId="8" numFmtId="0" xfId="0" applyAlignment="1" applyFont="1">
      <alignment horizontal="right" vertical="bottom"/>
    </xf>
    <xf borderId="0" fillId="6" fontId="8" numFmtId="164" xfId="0" applyAlignment="1" applyFont="1" applyNumberFormat="1">
      <alignment horizontal="right" vertical="bottom"/>
    </xf>
    <xf borderId="1" fillId="6" fontId="42" numFmtId="164" xfId="0" applyAlignment="1" applyBorder="1" applyFont="1" applyNumberFormat="1">
      <alignment horizontal="right" vertical="bottom"/>
    </xf>
    <xf borderId="1" fillId="6" fontId="8" numFmtId="164" xfId="0" applyAlignment="1" applyBorder="1" applyFont="1" applyNumberFormat="1">
      <alignment vertical="bottom"/>
    </xf>
    <xf borderId="1" fillId="6" fontId="43" numFmtId="0" xfId="0" applyAlignment="1" applyBorder="1" applyFont="1">
      <alignment vertical="bottom"/>
    </xf>
    <xf borderId="28" fillId="12" fontId="8" numFmtId="0" xfId="0" applyAlignment="1" applyBorder="1" applyFont="1">
      <alignment vertical="bottom"/>
    </xf>
    <xf borderId="28" fillId="12" fontId="31" numFmtId="0" xfId="0" applyAlignment="1" applyBorder="1" applyFont="1">
      <alignment horizontal="center" vertical="bottom"/>
    </xf>
    <xf borderId="28" fillId="12" fontId="31" numFmtId="169" xfId="0" applyAlignment="1" applyBorder="1" applyFont="1" applyNumberFormat="1">
      <alignment horizontal="right" vertical="bottom"/>
    </xf>
    <xf borderId="28" fillId="12" fontId="31" numFmtId="168" xfId="0" applyAlignment="1" applyBorder="1" applyFont="1" applyNumberFormat="1">
      <alignment horizontal="right" vertical="bottom"/>
    </xf>
    <xf borderId="28" fillId="4" fontId="8" numFmtId="168" xfId="0" applyAlignment="1" applyBorder="1" applyFont="1" applyNumberFormat="1">
      <alignment vertical="bottom"/>
    </xf>
    <xf borderId="28" fillId="16" fontId="8" numFmtId="168" xfId="0" applyAlignment="1" applyBorder="1" applyFont="1" applyNumberFormat="1">
      <alignment horizontal="right" vertical="bottom"/>
    </xf>
    <xf borderId="28" fillId="4" fontId="8" numFmtId="1" xfId="0" applyAlignment="1" applyBorder="1" applyFont="1" applyNumberFormat="1">
      <alignment horizontal="right" vertical="bottom"/>
    </xf>
    <xf borderId="28" fillId="12" fontId="31" numFmtId="0" xfId="0" applyAlignment="1" applyBorder="1" applyFont="1">
      <alignment vertical="bottom"/>
    </xf>
    <xf borderId="28" fillId="12" fontId="31" numFmtId="167" xfId="0" applyAlignment="1" applyBorder="1" applyFont="1" applyNumberFormat="1">
      <alignment vertical="bottom"/>
    </xf>
    <xf borderId="1" fillId="17" fontId="44" numFmtId="0" xfId="0" applyAlignment="1" applyBorder="1" applyFill="1" applyFont="1">
      <alignment vertical="bottom"/>
    </xf>
    <xf borderId="1" fillId="17" fontId="45" numFmtId="0" xfId="0" applyAlignment="1" applyBorder="1" applyFont="1">
      <alignment vertical="bottom"/>
    </xf>
    <xf borderId="0" fillId="16" fontId="8" numFmtId="0" xfId="0" applyAlignment="1" applyFont="1">
      <alignment vertical="bottom"/>
    </xf>
    <xf borderId="0" fillId="17" fontId="8" numFmtId="0" xfId="0" applyAlignment="1" applyFont="1">
      <alignment horizontal="right" vertical="bottom"/>
    </xf>
    <xf borderId="0" fillId="17" fontId="8" numFmtId="0" xfId="0" applyAlignment="1" applyFont="1">
      <alignment vertical="bottom"/>
    </xf>
    <xf borderId="0" fillId="17" fontId="8" numFmtId="164" xfId="0" applyAlignment="1" applyFont="1" applyNumberFormat="1">
      <alignment horizontal="right" vertical="bottom"/>
    </xf>
    <xf borderId="1" fillId="12" fontId="44" numFmtId="164" xfId="0" applyAlignment="1" applyBorder="1" applyFont="1" applyNumberFormat="1">
      <alignment horizontal="right" vertical="bottom"/>
    </xf>
    <xf borderId="0" fillId="12" fontId="32" numFmtId="0" xfId="0" applyFont="1"/>
    <xf borderId="0" fillId="12" fontId="32" numFmtId="164" xfId="0" applyFont="1" applyNumberFormat="1"/>
    <xf borderId="0" fillId="6" fontId="33" numFmtId="0" xfId="0" applyFont="1"/>
    <xf borderId="0" fillId="0" fontId="33" numFmtId="167" xfId="0" applyFont="1" applyNumberFormat="1"/>
    <xf borderId="2" fillId="16" fontId="40" numFmtId="0" xfId="0" applyAlignment="1" applyBorder="1" applyFont="1">
      <alignment horizontal="center" vertical="bottom"/>
    </xf>
    <xf borderId="2" fillId="16" fontId="46" numFmtId="0" xfId="0" applyAlignment="1" applyBorder="1" applyFont="1">
      <alignment horizontal="center" vertical="bottom"/>
    </xf>
    <xf borderId="0" fillId="18" fontId="47" numFmtId="0" xfId="0" applyAlignment="1" applyFill="1" applyFont="1">
      <alignment horizontal="center" readingOrder="0"/>
    </xf>
    <xf borderId="28" fillId="13" fontId="8" numFmtId="165" xfId="0" applyAlignment="1" applyBorder="1" applyFont="1" applyNumberFormat="1">
      <alignment horizontal="right" vertical="bottom"/>
    </xf>
    <xf borderId="28" fillId="19" fontId="33" numFmtId="0" xfId="0" applyBorder="1" applyFill="1" applyFont="1"/>
    <xf borderId="28" fillId="0" fontId="33" numFmtId="0" xfId="0" applyBorder="1" applyFont="1"/>
    <xf borderId="28" fillId="0" fontId="33" numFmtId="3" xfId="0" applyBorder="1" applyFont="1" applyNumberFormat="1"/>
    <xf borderId="28" fillId="0" fontId="33" numFmtId="166" xfId="0" applyBorder="1" applyFont="1" applyNumberFormat="1"/>
    <xf borderId="28" fillId="15" fontId="41" numFmtId="0" xfId="0" applyBorder="1" applyFont="1"/>
    <xf borderId="28" fillId="15" fontId="41" numFmtId="3" xfId="0" applyBorder="1" applyFont="1" applyNumberFormat="1"/>
    <xf borderId="28" fillId="15" fontId="41" numFmtId="166" xfId="0" applyBorder="1" applyFont="1" applyNumberFormat="1"/>
    <xf borderId="0" fillId="20" fontId="41" numFmtId="0" xfId="0" applyFill="1" applyFont="1"/>
    <xf borderId="0" fillId="0" fontId="33" numFmtId="3" xfId="0" applyFont="1" applyNumberFormat="1"/>
    <xf borderId="0" fillId="0" fontId="35" numFmtId="3" xfId="0" applyFont="1" applyNumberFormat="1"/>
    <xf borderId="0" fillId="20" fontId="33" numFmtId="3" xfId="0" applyFont="1" applyNumberFormat="1"/>
    <xf borderId="24" fillId="21" fontId="48" numFmtId="3" xfId="0" applyAlignment="1" applyBorder="1" applyFill="1" applyFont="1" applyNumberFormat="1">
      <alignment shrinkToFit="0" vertical="center" wrapText="0"/>
    </xf>
    <xf borderId="27" fillId="21" fontId="48" numFmtId="3" xfId="0" applyAlignment="1" applyBorder="1" applyFont="1" applyNumberFormat="1">
      <alignment shrinkToFit="0" vertical="center" wrapText="0"/>
    </xf>
    <xf borderId="28" fillId="7" fontId="42" numFmtId="3" xfId="0" applyAlignment="1" applyBorder="1" applyFont="1" applyNumberFormat="1">
      <alignment vertical="bottom"/>
    </xf>
    <xf borderId="28" fillId="6" fontId="44" numFmtId="3" xfId="0" applyAlignment="1" applyBorder="1" applyFont="1" applyNumberFormat="1">
      <alignment vertical="bottom"/>
    </xf>
    <xf borderId="28" fillId="6" fontId="45" numFmtId="3" xfId="0" applyAlignment="1" applyBorder="1" applyFont="1" applyNumberFormat="1">
      <alignment vertical="bottom"/>
    </xf>
    <xf borderId="28" fillId="6" fontId="45" numFmtId="3" xfId="0" applyAlignment="1" applyBorder="1" applyFont="1" applyNumberFormat="1">
      <alignment horizontal="right" vertical="bottom"/>
    </xf>
    <xf borderId="28" fillId="6" fontId="44" numFmtId="3" xfId="0" applyAlignment="1" applyBorder="1" applyFont="1" applyNumberFormat="1">
      <alignment horizontal="right" vertical="bottom"/>
    </xf>
    <xf borderId="36" fillId="20" fontId="8" numFmtId="0" xfId="0" applyAlignment="1" applyBorder="1" applyFont="1">
      <alignment horizontal="center" vertical="bottom"/>
    </xf>
    <xf borderId="37" fillId="0" fontId="5" numFmtId="0" xfId="0" applyBorder="1" applyFont="1"/>
    <xf borderId="38" fillId="0" fontId="5" numFmtId="0" xfId="0" applyBorder="1" applyFont="1"/>
    <xf borderId="28" fillId="12" fontId="44" numFmtId="164" xfId="0" applyAlignment="1" applyBorder="1" applyFont="1" applyNumberFormat="1">
      <alignment horizontal="right" vertical="bottom"/>
    </xf>
    <xf borderId="39" fillId="6" fontId="45" numFmtId="0" xfId="0" applyAlignment="1" applyBorder="1" applyFont="1">
      <alignment vertical="bottom"/>
    </xf>
    <xf borderId="1" fillId="6" fontId="45" numFmtId="0" xfId="0" applyAlignment="1" applyBorder="1" applyFont="1">
      <alignment vertical="bottom"/>
    </xf>
    <xf borderId="0" fillId="0" fontId="33" numFmtId="168" xfId="0" applyFont="1" applyNumberFormat="1"/>
    <xf borderId="24" fillId="0" fontId="33" numFmtId="3" xfId="0" applyAlignment="1" applyBorder="1" applyFont="1" applyNumberFormat="1">
      <alignment shrinkToFit="0" vertical="center" wrapText="0"/>
    </xf>
    <xf borderId="27" fillId="0" fontId="33" numFmtId="3" xfId="0" applyAlignment="1" applyBorder="1" applyFont="1" applyNumberFormat="1">
      <alignment shrinkToFit="0" vertical="center" wrapText="0"/>
    </xf>
    <xf borderId="28" fillId="7" fontId="42" numFmtId="4" xfId="0" applyAlignment="1" applyBorder="1" applyFont="1" applyNumberFormat="1">
      <alignment vertical="bottom"/>
    </xf>
    <xf borderId="0" fillId="0" fontId="35" numFmtId="4" xfId="0" applyFont="1" applyNumberFormat="1"/>
    <xf borderId="0" fillId="0" fontId="33" numFmtId="4" xfId="0" applyFont="1" applyNumberFormat="1"/>
    <xf borderId="28" fillId="4" fontId="8" numFmtId="168" xfId="0" applyAlignment="1" applyBorder="1" applyFont="1" applyNumberFormat="1">
      <alignment horizontal="center" vertical="bottom"/>
    </xf>
    <xf borderId="28" fillId="12" fontId="31" numFmtId="168" xfId="0" applyAlignment="1" applyBorder="1" applyFont="1" applyNumberFormat="1">
      <alignment horizontal="center" vertical="bottom"/>
    </xf>
    <xf borderId="28" fillId="12" fontId="31" numFmtId="168" xfId="0" applyAlignment="1" applyBorder="1" applyFont="1" applyNumberFormat="1">
      <alignment vertical="bottom"/>
    </xf>
    <xf borderId="40" fillId="16" fontId="49" numFmtId="0" xfId="0" applyAlignment="1" applyBorder="1" applyFont="1">
      <alignment horizontal="center" shrinkToFit="0" vertical="bottom" wrapText="0"/>
    </xf>
    <xf borderId="41" fillId="3" fontId="42" numFmtId="0" xfId="0" applyAlignment="1" applyBorder="1" applyFont="1">
      <alignment horizontal="center" shrinkToFit="0" vertical="bottom" wrapText="0"/>
    </xf>
    <xf borderId="42" fillId="3" fontId="42" numFmtId="0" xfId="0" applyAlignment="1" applyBorder="1" applyFont="1">
      <alignment horizontal="center" shrinkToFit="0" vertical="bottom" wrapText="0"/>
    </xf>
    <xf borderId="35" fillId="22" fontId="45" numFmtId="0" xfId="0" applyAlignment="1" applyBorder="1" applyFill="1" applyFont="1">
      <alignment shrinkToFit="0" vertical="bottom" wrapText="0"/>
    </xf>
    <xf borderId="43" fillId="22" fontId="45" numFmtId="165" xfId="0" applyAlignment="1" applyBorder="1" applyFont="1" applyNumberFormat="1">
      <alignment horizontal="right" shrinkToFit="0" vertical="bottom" wrapText="0"/>
    </xf>
    <xf borderId="35" fillId="22" fontId="44" numFmtId="165" xfId="0" applyAlignment="1" applyBorder="1" applyFont="1" applyNumberFormat="1">
      <alignment horizontal="right" shrinkToFit="0" vertical="bottom" wrapText="0"/>
    </xf>
    <xf borderId="38" fillId="22" fontId="45" numFmtId="0" xfId="0" applyAlignment="1" applyBorder="1" applyFont="1">
      <alignment shrinkToFit="0" vertical="bottom" wrapText="0"/>
    </xf>
    <xf borderId="28" fillId="22" fontId="45" numFmtId="165" xfId="0" applyAlignment="1" applyBorder="1" applyFont="1" applyNumberFormat="1">
      <alignment horizontal="right" shrinkToFit="0" vertical="bottom" wrapText="0"/>
    </xf>
    <xf borderId="38" fillId="3" fontId="50" numFmtId="0" xfId="0" applyAlignment="1" applyBorder="1" applyFont="1">
      <alignment shrinkToFit="0" vertical="bottom" wrapText="0"/>
    </xf>
    <xf borderId="28" fillId="3" fontId="50" numFmtId="165" xfId="0" applyAlignment="1" applyBorder="1" applyFont="1" applyNumberFormat="1">
      <alignment horizontal="right" shrinkToFit="0" vertical="bottom" wrapText="0"/>
    </xf>
    <xf borderId="35" fillId="3" fontId="51" numFmtId="165" xfId="0" applyAlignment="1" applyBorder="1" applyFont="1" applyNumberFormat="1">
      <alignment horizontal="right" shrinkToFit="0" vertical="bottom" wrapText="0"/>
    </xf>
    <xf borderId="28" fillId="22" fontId="45" numFmtId="0" xfId="0" applyAlignment="1" applyBorder="1" applyFont="1">
      <alignment shrinkToFit="0" vertical="bottom" wrapText="0"/>
    </xf>
    <xf borderId="35" fillId="22" fontId="44" numFmtId="0" xfId="0" applyAlignment="1" applyBorder="1" applyFont="1">
      <alignment shrinkToFit="0" vertical="bottom" wrapText="0"/>
    </xf>
    <xf borderId="44" fillId="22" fontId="45" numFmtId="0" xfId="0" applyAlignment="1" applyBorder="1" applyFont="1">
      <alignment shrinkToFit="0" vertical="bottom" wrapText="0"/>
    </xf>
    <xf borderId="45" fillId="22" fontId="45" numFmtId="0" xfId="0" applyAlignment="1" applyBorder="1" applyFont="1">
      <alignment shrinkToFit="0" vertical="bottom" wrapText="0"/>
    </xf>
    <xf borderId="41" fillId="22" fontId="44" numFmtId="0" xfId="0" applyAlignment="1" applyBorder="1" applyFont="1">
      <alignment shrinkToFit="0" vertical="bottom" wrapText="0"/>
    </xf>
    <xf borderId="46" fillId="12" fontId="44" numFmtId="0" xfId="0" applyAlignment="1" applyBorder="1" applyFont="1">
      <alignment shrinkToFit="0" vertical="bottom" wrapText="0"/>
    </xf>
    <xf borderId="47" fillId="12" fontId="44" numFmtId="165" xfId="0" applyAlignment="1" applyBorder="1" applyFont="1" applyNumberFormat="1">
      <alignment horizontal="right" shrinkToFit="0" vertical="bottom" wrapText="0"/>
    </xf>
    <xf borderId="46" fillId="12" fontId="52" numFmtId="165" xfId="0" applyAlignment="1" applyBorder="1" applyFont="1" applyNumberFormat="1">
      <alignment horizontal="right" shrinkToFit="0" vertical="bottom" wrapText="0"/>
    </xf>
    <xf borderId="28" fillId="20" fontId="44" numFmtId="0" xfId="0" applyAlignment="1" applyBorder="1" applyFont="1">
      <alignment shrinkToFit="0" vertical="bottom" wrapText="0"/>
    </xf>
    <xf borderId="0" fillId="20" fontId="35" numFmtId="3" xfId="0" applyFont="1" applyNumberFormat="1"/>
    <xf borderId="28" fillId="20" fontId="44" numFmtId="3" xfId="0" applyAlignment="1" applyBorder="1" applyFont="1" applyNumberFormat="1">
      <alignment horizontal="right" shrinkToFit="0" vertical="bottom" wrapText="0"/>
    </xf>
    <xf borderId="0" fillId="3" fontId="51" numFmtId="0" xfId="0" applyAlignment="1" applyFont="1">
      <alignment shrinkToFit="0" vertical="bottom" wrapText="0"/>
    </xf>
    <xf borderId="0" fillId="3" fontId="51" numFmtId="165" xfId="0" applyAlignment="1" applyFont="1" applyNumberFormat="1">
      <alignment horizontal="right" shrinkToFit="0" vertical="bottom" wrapText="0"/>
    </xf>
    <xf borderId="0" fillId="3" fontId="51" numFmtId="165" xfId="0" applyAlignment="1" applyFont="1" applyNumberFormat="1">
      <alignment shrinkToFit="0" vertical="bottom" wrapText="0"/>
    </xf>
    <xf borderId="0" fillId="0" fontId="53" numFmtId="0" xfId="0" applyFont="1"/>
    <xf borderId="0" fillId="0" fontId="33" numFmtId="165" xfId="0" applyFont="1" applyNumberFormat="1"/>
    <xf borderId="0" fillId="0" fontId="33" numFmtId="0" xfId="0" applyAlignment="1" applyFont="1">
      <alignment horizontal="right"/>
    </xf>
    <xf borderId="18" fillId="0" fontId="33" numFmtId="0" xfId="0" applyBorder="1" applyFont="1"/>
    <xf borderId="18" fillId="0" fontId="33" numFmtId="3" xfId="0" applyBorder="1" applyFont="1" applyNumberFormat="1"/>
    <xf borderId="19" fillId="0" fontId="53" numFmtId="0" xfId="0" applyAlignment="1" applyBorder="1" applyFont="1">
      <alignment horizontal="center" shrinkToFit="0" vertical="center" wrapText="0"/>
    </xf>
    <xf borderId="20" fillId="0" fontId="53" numFmtId="0" xfId="0" applyAlignment="1" applyBorder="1" applyFont="1">
      <alignment horizontal="center" shrinkToFit="0" vertical="center" wrapText="0"/>
    </xf>
    <xf borderId="21" fillId="0" fontId="53" numFmtId="0" xfId="0" applyAlignment="1" applyBorder="1" applyFont="1">
      <alignment horizontal="center" shrinkToFit="0" vertical="center" wrapText="0"/>
    </xf>
    <xf borderId="23" fillId="0" fontId="33" numFmtId="0" xfId="0" applyAlignment="1" applyBorder="1" applyFont="1">
      <alignment shrinkToFit="0" vertical="center" wrapText="0"/>
    </xf>
    <xf borderId="0" fillId="0" fontId="36" numFmtId="0" xfId="0" applyFont="1"/>
    <xf borderId="26" fillId="0" fontId="33" numFmtId="0" xfId="0" applyAlignment="1" applyBorder="1" applyFont="1">
      <alignment shrinkToFit="0" vertical="center" wrapText="0"/>
    </xf>
    <xf borderId="48" fillId="0" fontId="33" numFmtId="0" xfId="0" applyAlignment="1" applyBorder="1" applyFont="1">
      <alignment shrinkToFit="0" vertical="center" wrapText="0"/>
    </xf>
    <xf borderId="49" fillId="0" fontId="33" numFmtId="3" xfId="0" applyAlignment="1" applyBorder="1" applyFont="1" applyNumberFormat="1">
      <alignment shrinkToFit="0" vertical="center" wrapText="0"/>
    </xf>
    <xf borderId="49" fillId="0" fontId="33" numFmtId="0" xfId="0" applyAlignment="1" applyBorder="1" applyFont="1">
      <alignment shrinkToFit="0" vertical="center" wrapText="0"/>
    </xf>
    <xf borderId="50" fillId="0" fontId="33" numFmtId="3" xfId="0" applyAlignment="1" applyBorder="1" applyFont="1" applyNumberFormat="1">
      <alignment shrinkToFit="0" vertical="center" wrapText="0"/>
    </xf>
    <xf borderId="23" fillId="0" fontId="33" numFmtId="4" xfId="0" applyAlignment="1" applyBorder="1" applyFont="1" applyNumberFormat="1">
      <alignment shrinkToFit="0" vertical="center" wrapText="0"/>
    </xf>
    <xf borderId="24" fillId="0" fontId="33" numFmtId="4" xfId="0" applyAlignment="1" applyBorder="1" applyFont="1" applyNumberFormat="1">
      <alignment shrinkToFit="0" vertical="center" wrapText="0"/>
    </xf>
    <xf borderId="26" fillId="0" fontId="33" numFmtId="4" xfId="0" applyAlignment="1" applyBorder="1" applyFont="1" applyNumberFormat="1">
      <alignment shrinkToFit="0" vertical="center" wrapText="0"/>
    </xf>
    <xf borderId="27" fillId="0" fontId="33" numFmtId="4" xfId="0" applyAlignment="1" applyBorder="1" applyFont="1" applyNumberFormat="1">
      <alignment shrinkToFit="0" vertical="center" wrapText="0"/>
    </xf>
    <xf borderId="51" fillId="9" fontId="31" numFmtId="0" xfId="0" applyBorder="1" applyFont="1"/>
    <xf borderId="52" fillId="0" fontId="5" numFmtId="0" xfId="0" applyBorder="1" applyFont="1"/>
    <xf borderId="51" fillId="9" fontId="31" numFmtId="165" xfId="0" applyBorder="1" applyFont="1" applyNumberFormat="1"/>
    <xf borderId="0" fillId="23" fontId="38" numFmtId="0" xfId="0" applyAlignment="1" applyFill="1" applyFont="1">
      <alignment horizontal="center"/>
    </xf>
    <xf borderId="28" fillId="24" fontId="33" numFmtId="0" xfId="0" applyBorder="1" applyFill="1" applyFont="1"/>
    <xf borderId="28" fillId="25" fontId="33" numFmtId="0" xfId="0" applyBorder="1" applyFill="1" applyFont="1"/>
    <xf borderId="28" fillId="25" fontId="33" numFmtId="166" xfId="0" applyBorder="1" applyFont="1" applyNumberFormat="1"/>
    <xf borderId="0" fillId="0" fontId="33" numFmtId="166" xfId="0" applyFont="1" applyNumberFormat="1"/>
    <xf borderId="28" fillId="13" fontId="33" numFmtId="166" xfId="0" applyBorder="1" applyFont="1" applyNumberFormat="1"/>
    <xf borderId="0" fillId="13" fontId="35" numFmtId="166" xfId="0" applyFont="1" applyNumberFormat="1"/>
    <xf borderId="28" fillId="12" fontId="33" numFmtId="0" xfId="0" applyBorder="1" applyFont="1"/>
    <xf borderId="28" fillId="12" fontId="33" numFmtId="166" xfId="0" applyBorder="1" applyFont="1" applyNumberFormat="1"/>
    <xf borderId="36" fillId="23" fontId="38" numFmtId="0" xfId="0" applyAlignment="1" applyBorder="1" applyFont="1">
      <alignment horizontal="center"/>
    </xf>
    <xf borderId="28" fillId="25" fontId="33" numFmtId="165" xfId="0" applyBorder="1" applyFont="1" applyNumberFormat="1"/>
    <xf borderId="28" fillId="25" fontId="33" numFmtId="168" xfId="0" applyBorder="1" applyFont="1" applyNumberFormat="1"/>
    <xf borderId="28" fillId="12" fontId="33" numFmtId="165" xfId="0" applyBorder="1" applyFont="1" applyNumberFormat="1"/>
    <xf borderId="28" fillId="12" fontId="54" numFmtId="0" xfId="0" applyBorder="1" applyFont="1"/>
    <xf borderId="28" fillId="8" fontId="54" numFmtId="166" xfId="0" applyBorder="1" applyFont="1" applyNumberFormat="1"/>
    <xf borderId="28" fillId="26" fontId="54" numFmtId="166" xfId="0" applyBorder="1" applyFill="1" applyFont="1" applyNumberFormat="1"/>
    <xf borderId="28" fillId="12" fontId="54" numFmtId="166" xfId="0" applyBorder="1" applyFont="1" applyNumberFormat="1"/>
  </cellXfs>
  <cellStyles count="1">
    <cellStyle xfId="0" name="Normal" builtinId="0"/>
  </cellStyles>
  <dxfs count="5">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
      <font>
        <b/>
      </font>
      <fill>
        <patternFill patternType="solid">
          <fgColor rgb="FFFF0000"/>
          <bgColor rgb="FFFF0000"/>
        </patternFill>
      </fill>
      <border/>
    </dxf>
  </dxfs>
  <tableStyles count="5">
    <tableStyle count="3" pivot="0" name="PRESUPUESTO DE VENTA -style">
      <tableStyleElement dxfId="1" type="headerRow"/>
      <tableStyleElement dxfId="2" type="firstRowStripe"/>
      <tableStyleElement dxfId="3" type="secondRowStripe"/>
    </tableStyle>
    <tableStyle count="3" pivot="0" name="PRESUPUESTO DE VENTA -style 2">
      <tableStyleElement dxfId="1" type="headerRow"/>
      <tableStyleElement dxfId="2" type="firstRowStripe"/>
      <tableStyleElement dxfId="3" type="secondRowStripe"/>
    </tableStyle>
    <tableStyle count="3" pivot="0" name="PRESUPUESTO DE INVENTARIO-style">
      <tableStyleElement dxfId="1" type="headerRow"/>
      <tableStyleElement dxfId="2" type="firstRowStripe"/>
      <tableStyleElement dxfId="3" type="secondRowStripe"/>
    </tableStyle>
    <tableStyle count="3" pivot="0" name="PRESUPUESTO DE INVENTARIO-style 2">
      <tableStyleElement dxfId="1" type="headerRow"/>
      <tableStyleElement dxfId="2" type="firstRowStripe"/>
      <tableStyleElement dxfId="3" type="secondRowStripe"/>
    </tableStyle>
    <tableStyle count="3" pivot="0" name="PRESUPUESTO DE INVENTARIO-style 3">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400050</xdr:colOff>
      <xdr:row>8</xdr:row>
      <xdr:rowOff>-38100</xdr:rowOff>
    </xdr:from>
    <xdr:ext cx="2819400" cy="3762375"/>
    <xdr:sp>
      <xdr:nvSpPr>
        <xdr:cNvPr id="3" name="Shape 3"/>
        <xdr:cNvSpPr/>
      </xdr:nvSpPr>
      <xdr:spPr>
        <a:xfrm>
          <a:off x="3964875" y="1927388"/>
          <a:ext cx="2762250" cy="3705225"/>
        </a:xfrm>
        <a:prstGeom prst="rightBrace">
          <a:avLst>
            <a:gd fmla="val 25363" name="adj1"/>
            <a:gd fmla="val 48750"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24</xdr:col>
      <xdr:colOff>419100</xdr:colOff>
      <xdr:row>6</xdr:row>
      <xdr:rowOff>57150</xdr:rowOff>
    </xdr:from>
    <xdr:ext cx="923925" cy="4229100"/>
    <xdr:sp>
      <xdr:nvSpPr>
        <xdr:cNvPr id="4" name="Shape 4"/>
        <xdr:cNvSpPr/>
      </xdr:nvSpPr>
      <xdr:spPr>
        <a:xfrm>
          <a:off x="4912613" y="1694025"/>
          <a:ext cx="866775" cy="4171950"/>
        </a:xfrm>
        <a:prstGeom prst="rightBrace">
          <a:avLst>
            <a:gd fmla="val 58082" name="adj1"/>
            <a:gd fmla="val 45433" name="adj2"/>
          </a:avLst>
        </a:prstGeom>
        <a:noFill/>
        <a:ln cap="flat" cmpd="sng" w="57150">
          <a:solidFill>
            <a:schemeClr val="accent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18</xdr:col>
      <xdr:colOff>171450</xdr:colOff>
      <xdr:row>0</xdr:row>
      <xdr:rowOff>133350</xdr:rowOff>
    </xdr:from>
    <xdr:ext cx="904875" cy="381000"/>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266700</xdr:colOff>
      <xdr:row>0</xdr:row>
      <xdr:rowOff>152400</xdr:rowOff>
    </xdr:from>
    <xdr:ext cx="1095375" cy="103822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304800</xdr:colOff>
      <xdr:row>1</xdr:row>
      <xdr:rowOff>200025</xdr:rowOff>
    </xdr:from>
    <xdr:ext cx="1038225" cy="714375"/>
    <xdr:pic>
      <xdr:nvPicPr>
        <xdr:cNvPr descr="Profile for Capacitacion educativa TOP"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0:D24" displayName="Table_1" name="Table_1" id="1">
  <tableColumns count="4">
    <tableColumn name="MES " id="1"/>
    <tableColumn name="INVERSION" id="2"/>
    <tableColumn name="CLIENTES NUEVOS " id="3"/>
    <tableColumn name="CAC" id="4"/>
  </tableColumns>
  <tableStyleInfo name="PRESUPUESTO DE VENTA -style" showColumnStripes="0" showFirstColumn="1" showLastColumn="1" showRowStripes="1"/>
</table>
</file>

<file path=xl/tables/table2.xml><?xml version="1.0" encoding="utf-8"?>
<table xmlns="http://schemas.openxmlformats.org/spreadsheetml/2006/main" ref="A48:E62" displayName="Table_2" name="Table_2" id="2">
  <tableColumns count="5">
    <tableColumn name="Mes" id="1"/>
    <tableColumn name="Ingreso Playeras" id="2"/>
    <tableColumn name="Ingreso Jeans" id="3"/>
    <tableColumn name="Ingreso Suéteres" id="4"/>
    <tableColumn name="Total Ventas" id="5"/>
  </tableColumns>
  <tableStyleInfo name="PRESUPUESTO DE VENTA -style 2" showColumnStripes="0" showFirstColumn="1" showLastColumn="1" showRowStripes="1"/>
</table>
</file>

<file path=xl/tables/table3.xml><?xml version="1.0" encoding="utf-8"?>
<table xmlns="http://schemas.openxmlformats.org/spreadsheetml/2006/main" ref="A10:E23" displayName="Table_3" name="Table_3" id="3">
  <tableColumns count="5">
    <tableColumn name="Mes" id="1"/>
    <tableColumn name="Ventas" id="2"/>
    <tableColumn name="Inv. Inicial" id="3"/>
    <tableColumn name="Inv. Final (20%)" id="4"/>
    <tableColumn name="Producción Necesaria" id="5"/>
  </tableColumns>
  <tableStyleInfo name="PRESUPUESTO DE INVENTARIO-style" showColumnStripes="0" showFirstColumn="1" showLastColumn="1" showRowStripes="1"/>
</table>
</file>

<file path=xl/tables/table4.xml><?xml version="1.0" encoding="utf-8"?>
<table xmlns="http://schemas.openxmlformats.org/spreadsheetml/2006/main" ref="A27:E40" displayName="Table_4" name="Table_4" id="4">
  <tableColumns count="5">
    <tableColumn name="Mes" id="1"/>
    <tableColumn name="Ventas" id="2"/>
    <tableColumn name="Inv. Inicial" id="3"/>
    <tableColumn name="Inv. Final (20%)" id="4"/>
    <tableColumn name="Producción Necesaria" id="5"/>
  </tableColumns>
  <tableStyleInfo name="PRESUPUESTO DE INVENTARIO-style 2" showColumnStripes="0" showFirstColumn="1" showLastColumn="1" showRowStripes="1"/>
</table>
</file>

<file path=xl/tables/table5.xml><?xml version="1.0" encoding="utf-8"?>
<table xmlns="http://schemas.openxmlformats.org/spreadsheetml/2006/main" ref="A43:E56" displayName="Table_5" name="Table_5" id="5">
  <tableColumns count="5">
    <tableColumn name="Mes" id="1"/>
    <tableColumn name="Ventas" id="2"/>
    <tableColumn name="Inv. Inicial" id="3"/>
    <tableColumn name="Inv. Final (20%)" id="4"/>
    <tableColumn name="Producción Necesaria" id="5"/>
  </tableColumns>
  <tableStyleInfo name="PRESUPUESTO DE INVENTARIO-style 3"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4" Type="http://schemas.openxmlformats.org/officeDocument/2006/relationships/table" Target="../tables/table1.xml"/><Relationship Id="rId5"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5" Type="http://schemas.openxmlformats.org/officeDocument/2006/relationships/table" Target="../tables/table3.xml"/><Relationship Id="rId6" Type="http://schemas.openxmlformats.org/officeDocument/2006/relationships/table" Target="../tables/table4.xml"/><Relationship Id="rId7"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1" width="11.57"/>
    <col customWidth="1" min="12" max="18" width="10.71"/>
    <col customWidth="1" min="19" max="19" width="14.71"/>
    <col customWidth="1" min="20" max="26" width="10.71"/>
    <col customWidth="1" min="27" max="27" width="122.29"/>
    <col customWidth="1" min="28" max="36" width="10.71"/>
  </cols>
  <sheetData>
    <row r="1">
      <c r="A1" s="1"/>
      <c r="B1" s="1"/>
      <c r="C1" s="1"/>
      <c r="D1" s="1"/>
      <c r="E1" s="1"/>
      <c r="F1" s="1"/>
      <c r="G1" s="1"/>
      <c r="H1" s="1"/>
      <c r="I1" s="1"/>
      <c r="J1" s="1"/>
      <c r="K1" s="1"/>
    </row>
    <row r="2">
      <c r="A2" s="2" t="s">
        <v>0</v>
      </c>
      <c r="B2" s="2"/>
      <c r="C2" s="2"/>
      <c r="D2" s="2"/>
      <c r="E2" s="2"/>
      <c r="F2" s="2"/>
      <c r="G2" s="2"/>
      <c r="H2" s="2"/>
      <c r="I2" s="2"/>
      <c r="J2" s="2"/>
      <c r="K2" s="2"/>
      <c r="L2" s="2"/>
      <c r="M2" s="2"/>
      <c r="N2" s="2"/>
      <c r="O2" s="2"/>
      <c r="P2" s="2"/>
      <c r="Q2" s="2"/>
      <c r="R2" s="2"/>
      <c r="S2" s="3"/>
      <c r="T2" s="3"/>
      <c r="U2" s="3"/>
      <c r="V2" s="3"/>
      <c r="W2" s="3"/>
      <c r="X2" s="3"/>
      <c r="Y2" s="3"/>
      <c r="Z2" s="3"/>
      <c r="AA2" s="3"/>
      <c r="AB2" s="3"/>
      <c r="AC2" s="3"/>
      <c r="AD2" s="3"/>
    </row>
    <row r="3" ht="39.0" customHeight="1">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row>
    <row r="4" ht="15.0" customHeight="1">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c r="A5" s="1"/>
      <c r="B5" s="1"/>
      <c r="C5" s="1"/>
      <c r="D5" s="1"/>
      <c r="E5" s="1"/>
      <c r="F5" s="1"/>
      <c r="G5" s="1"/>
      <c r="H5" s="1"/>
      <c r="I5" s="1"/>
      <c r="J5" s="1"/>
      <c r="K5" s="1"/>
    </row>
    <row r="6" ht="33.75" customHeight="1">
      <c r="A6" s="5" t="s">
        <v>2</v>
      </c>
      <c r="B6" s="6"/>
      <c r="C6" s="6"/>
      <c r="D6" s="6"/>
      <c r="E6" s="6"/>
      <c r="F6" s="6"/>
      <c r="G6" s="6"/>
      <c r="H6" s="6"/>
      <c r="I6" s="6"/>
      <c r="J6" s="6"/>
      <c r="K6" s="6"/>
      <c r="L6" s="6"/>
      <c r="M6" s="6"/>
      <c r="N6" s="6"/>
      <c r="O6" s="6"/>
      <c r="P6" s="6"/>
      <c r="Q6" s="6"/>
      <c r="R6" s="6"/>
      <c r="S6" s="6"/>
      <c r="T6" s="7"/>
      <c r="U6" s="7"/>
      <c r="V6" s="7"/>
      <c r="W6" s="7"/>
      <c r="X6" s="7"/>
      <c r="Y6" s="7"/>
      <c r="Z6" s="7"/>
      <c r="AA6" s="7"/>
      <c r="AB6" s="7"/>
      <c r="AC6" s="7"/>
      <c r="AD6" s="7"/>
    </row>
    <row r="7">
      <c r="A7" s="1" t="s">
        <v>3</v>
      </c>
      <c r="B7" s="1"/>
      <c r="C7" s="1"/>
      <c r="D7" s="1"/>
      <c r="E7" s="1"/>
      <c r="F7" s="1"/>
      <c r="G7" s="1"/>
      <c r="H7" s="1"/>
      <c r="I7" s="1"/>
      <c r="J7" s="1"/>
      <c r="K7" s="1"/>
    </row>
    <row r="8">
      <c r="A8" s="1"/>
      <c r="B8" s="1"/>
      <c r="C8" s="1"/>
      <c r="D8" s="1"/>
      <c r="E8" s="1"/>
      <c r="F8" s="1"/>
      <c r="G8" s="1"/>
      <c r="H8" s="1"/>
      <c r="I8" s="1"/>
      <c r="J8" s="1"/>
      <c r="K8" s="1"/>
    </row>
    <row r="9" ht="15.0" customHeight="1">
      <c r="A9" s="8" t="s">
        <v>4</v>
      </c>
      <c r="B9" s="9"/>
      <c r="C9" s="9"/>
      <c r="D9" s="9"/>
      <c r="E9" s="9"/>
      <c r="F9" s="9"/>
      <c r="G9" s="1"/>
      <c r="H9" s="1"/>
      <c r="I9" s="1"/>
      <c r="J9" s="1"/>
      <c r="K9" s="1"/>
      <c r="S9" s="8" t="s">
        <v>5</v>
      </c>
      <c r="T9" s="9"/>
      <c r="U9" s="9"/>
      <c r="V9" s="9"/>
      <c r="W9" s="9"/>
      <c r="X9" s="9"/>
      <c r="Y9" s="1"/>
      <c r="Z9" s="1"/>
      <c r="AA9" s="8" t="s">
        <v>6</v>
      </c>
      <c r="AB9" s="9"/>
      <c r="AC9" s="9"/>
      <c r="AD9" s="9"/>
      <c r="AE9" s="9"/>
      <c r="AF9" s="9"/>
    </row>
    <row r="10">
      <c r="A10" s="1" t="s">
        <v>7</v>
      </c>
      <c r="B10" s="1"/>
      <c r="C10" s="1"/>
      <c r="D10" s="1"/>
      <c r="E10" s="1"/>
      <c r="F10" s="1"/>
      <c r="G10" s="1"/>
      <c r="H10" s="1"/>
      <c r="I10" s="1"/>
      <c r="J10" s="1"/>
      <c r="K10" s="1"/>
      <c r="O10" s="10"/>
      <c r="P10" s="10"/>
      <c r="Q10" s="10"/>
      <c r="R10" s="10"/>
      <c r="S10" s="11" t="s">
        <v>8</v>
      </c>
      <c r="Z10" s="11"/>
      <c r="AA10" s="12" t="s">
        <v>9</v>
      </c>
      <c r="AB10" s="13"/>
      <c r="AC10" s="13"/>
      <c r="AD10" s="13"/>
      <c r="AE10" s="1"/>
      <c r="AF10" s="1"/>
      <c r="AJ10" s="1"/>
    </row>
    <row r="11">
      <c r="A11" s="1"/>
      <c r="B11" s="1"/>
      <c r="C11" s="1"/>
      <c r="D11" s="1"/>
      <c r="E11" s="1"/>
      <c r="F11" s="1"/>
      <c r="G11" s="1"/>
      <c r="H11" s="1"/>
      <c r="I11" s="1"/>
      <c r="J11" s="1"/>
      <c r="K11" s="1"/>
      <c r="O11" s="10"/>
      <c r="P11" s="10"/>
      <c r="Q11" s="10"/>
      <c r="R11" s="10"/>
      <c r="S11" s="11"/>
      <c r="T11" s="11"/>
      <c r="U11" s="11"/>
      <c r="V11" s="11"/>
      <c r="W11" s="11"/>
      <c r="X11" s="11"/>
      <c r="Y11" s="11"/>
      <c r="Z11" s="11"/>
      <c r="AA11" s="14" t="s">
        <v>10</v>
      </c>
      <c r="AB11" s="14"/>
      <c r="AC11" s="14"/>
      <c r="AD11" s="14"/>
      <c r="AE11" s="14"/>
      <c r="AF11" s="14"/>
      <c r="AJ11" s="1"/>
    </row>
    <row r="12">
      <c r="A12" s="1"/>
      <c r="B12" s="1"/>
      <c r="C12" s="1"/>
      <c r="D12" s="1"/>
      <c r="E12" s="1"/>
      <c r="F12" s="1"/>
      <c r="G12" s="1"/>
      <c r="H12" s="1"/>
      <c r="I12" s="1"/>
      <c r="J12" s="1"/>
      <c r="K12" s="1"/>
      <c r="O12" s="10"/>
      <c r="P12" s="10"/>
      <c r="Q12" s="10"/>
      <c r="R12" s="10"/>
      <c r="S12" s="15" t="s">
        <v>11</v>
      </c>
      <c r="T12" s="1"/>
      <c r="U12" s="1"/>
      <c r="V12" s="1"/>
      <c r="W12" s="1"/>
      <c r="X12" s="1"/>
      <c r="Y12" s="1"/>
      <c r="Z12" s="1"/>
      <c r="AA12" s="16" t="s">
        <v>12</v>
      </c>
      <c r="AB12" s="16"/>
      <c r="AC12" s="16"/>
      <c r="AD12" s="16"/>
      <c r="AE12" s="16"/>
      <c r="AF12" s="16"/>
      <c r="AJ12" s="1"/>
    </row>
    <row r="13" ht="60.0" customHeight="1">
      <c r="A13" s="17" t="s">
        <v>13</v>
      </c>
      <c r="B13" s="18"/>
      <c r="C13" s="18"/>
      <c r="D13" s="18"/>
      <c r="E13" s="18"/>
      <c r="F13" s="18"/>
      <c r="G13" s="18"/>
      <c r="H13" s="18"/>
      <c r="I13" s="18"/>
      <c r="J13" s="18"/>
      <c r="K13" s="18"/>
      <c r="L13" s="18"/>
      <c r="M13" s="19"/>
      <c r="O13" s="10"/>
      <c r="P13" s="10"/>
      <c r="Q13" s="10"/>
      <c r="R13" s="10"/>
      <c r="S13" s="20" t="s">
        <v>14</v>
      </c>
      <c r="T13" s="20"/>
      <c r="U13" s="20"/>
      <c r="V13" s="20"/>
      <c r="W13" s="20"/>
      <c r="X13" s="20"/>
      <c r="Y13" s="21"/>
      <c r="Z13" s="1"/>
      <c r="AA13" s="12" t="s">
        <v>15</v>
      </c>
      <c r="AB13" s="13"/>
      <c r="AC13" s="13"/>
      <c r="AD13" s="13"/>
      <c r="AE13" s="16"/>
      <c r="AF13" s="16"/>
      <c r="AJ13" s="1"/>
    </row>
    <row r="14">
      <c r="A14" s="22"/>
      <c r="B14" s="23"/>
      <c r="C14" s="23"/>
      <c r="D14" s="23"/>
      <c r="E14" s="23"/>
      <c r="F14" s="23"/>
      <c r="G14" s="23"/>
      <c r="H14" s="23"/>
      <c r="I14" s="23"/>
      <c r="J14" s="23"/>
      <c r="K14" s="24"/>
      <c r="L14" s="25"/>
      <c r="M14" s="26"/>
      <c r="N14" s="25"/>
      <c r="O14" s="10"/>
      <c r="P14" s="10"/>
      <c r="Q14" s="10"/>
      <c r="R14" s="10"/>
      <c r="S14" s="27" t="s">
        <v>16</v>
      </c>
      <c r="T14" s="28" t="s">
        <v>17</v>
      </c>
      <c r="X14" s="29"/>
      <c r="Y14" s="21"/>
      <c r="Z14" s="1"/>
      <c r="AA14" s="16" t="s">
        <v>18</v>
      </c>
      <c r="AB14" s="16"/>
      <c r="AC14" s="16"/>
      <c r="AD14" s="16"/>
      <c r="AE14" s="1"/>
      <c r="AF14" s="1"/>
      <c r="AG14" s="30"/>
      <c r="AH14" s="1"/>
      <c r="AI14" s="1"/>
      <c r="AJ14" s="1"/>
    </row>
    <row r="15">
      <c r="A15" s="31" t="s">
        <v>19</v>
      </c>
      <c r="B15" s="32"/>
      <c r="C15" s="32"/>
      <c r="D15" s="32"/>
      <c r="E15" s="32"/>
      <c r="F15" s="32"/>
      <c r="G15" s="32"/>
      <c r="H15" s="1"/>
      <c r="I15" s="1"/>
      <c r="J15" s="1"/>
      <c r="K15" s="1"/>
      <c r="L15" s="10"/>
      <c r="M15" s="33"/>
      <c r="O15" s="10"/>
      <c r="P15" s="10"/>
      <c r="Q15" s="10"/>
      <c r="R15" s="10"/>
      <c r="S15" s="34"/>
      <c r="T15" s="35"/>
      <c r="U15" s="35"/>
      <c r="V15" s="35"/>
      <c r="W15" s="35"/>
      <c r="X15" s="36"/>
      <c r="Y15" s="10"/>
      <c r="Z15" s="10"/>
      <c r="AA15" s="37" t="s">
        <v>20</v>
      </c>
      <c r="AB15" s="37"/>
      <c r="AC15" s="37"/>
      <c r="AD15" s="37"/>
      <c r="AE15" s="16"/>
      <c r="AF15" s="16"/>
      <c r="AG15" s="30"/>
      <c r="AH15" s="1"/>
      <c r="AI15" s="1"/>
      <c r="AJ15" s="1"/>
    </row>
    <row r="16">
      <c r="A16" s="31" t="s">
        <v>21</v>
      </c>
      <c r="B16" s="32"/>
      <c r="C16" s="32"/>
      <c r="D16" s="32"/>
      <c r="E16" s="32"/>
      <c r="F16" s="32"/>
      <c r="G16" s="32"/>
      <c r="H16" s="1"/>
      <c r="I16" s="1"/>
      <c r="J16" s="1"/>
      <c r="K16" s="1"/>
      <c r="L16" s="10"/>
      <c r="M16" s="33"/>
      <c r="O16" s="10"/>
      <c r="P16" s="10"/>
      <c r="Q16" s="10"/>
      <c r="R16" s="10"/>
      <c r="S16" s="27" t="s">
        <v>22</v>
      </c>
      <c r="T16" s="38" t="s">
        <v>23</v>
      </c>
      <c r="U16" s="39"/>
      <c r="V16" s="39"/>
      <c r="W16" s="39"/>
      <c r="X16" s="40"/>
      <c r="Y16" s="10"/>
      <c r="Z16" s="10"/>
      <c r="AA16" s="12" t="s">
        <v>24</v>
      </c>
      <c r="AB16" s="13"/>
      <c r="AC16" s="13"/>
      <c r="AD16" s="13"/>
      <c r="AE16" s="37"/>
      <c r="AF16" s="37"/>
      <c r="AG16" s="30"/>
      <c r="AH16" s="1"/>
      <c r="AI16" s="1"/>
      <c r="AJ16" s="1"/>
    </row>
    <row r="17" ht="57.0" customHeight="1">
      <c r="A17" s="31" t="s">
        <v>25</v>
      </c>
      <c r="B17" s="32"/>
      <c r="C17" s="32"/>
      <c r="D17" s="32"/>
      <c r="E17" s="32"/>
      <c r="F17" s="32"/>
      <c r="G17" s="32"/>
      <c r="H17" s="1"/>
      <c r="I17" s="1"/>
      <c r="J17" s="1"/>
      <c r="K17" s="1"/>
      <c r="L17" s="10"/>
      <c r="M17" s="33"/>
      <c r="S17" s="34"/>
      <c r="T17" s="35"/>
      <c r="U17" s="35"/>
      <c r="V17" s="35"/>
      <c r="W17" s="35"/>
      <c r="X17" s="36"/>
      <c r="AA17" s="41" t="s">
        <v>26</v>
      </c>
      <c r="AB17" s="16"/>
      <c r="AC17" s="16"/>
      <c r="AD17" s="16"/>
      <c r="AE17" s="1"/>
      <c r="AF17" s="1"/>
      <c r="AG17" s="30"/>
      <c r="AH17" s="1"/>
      <c r="AI17" s="1"/>
      <c r="AJ17" s="1"/>
    </row>
    <row r="18">
      <c r="A18" s="31" t="s">
        <v>27</v>
      </c>
      <c r="B18" s="32"/>
      <c r="C18" s="32"/>
      <c r="D18" s="32"/>
      <c r="E18" s="32"/>
      <c r="F18" s="32"/>
      <c r="G18" s="32"/>
      <c r="H18" s="1"/>
      <c r="I18" s="1"/>
      <c r="J18" s="1"/>
      <c r="K18" s="1"/>
      <c r="L18" s="10"/>
      <c r="M18" s="33"/>
      <c r="S18" s="15" t="s">
        <v>28</v>
      </c>
      <c r="T18" s="1"/>
      <c r="U18" s="1"/>
      <c r="V18" s="1"/>
      <c r="W18" s="1"/>
      <c r="X18" s="1"/>
      <c r="AA18" s="16" t="s">
        <v>29</v>
      </c>
      <c r="AB18" s="16"/>
      <c r="AC18" s="16"/>
      <c r="AD18" s="16"/>
      <c r="AE18" s="16"/>
      <c r="AF18" s="16"/>
      <c r="AG18" s="1"/>
      <c r="AH18" s="1"/>
      <c r="AI18" s="1"/>
      <c r="AJ18" s="1"/>
    </row>
    <row r="19">
      <c r="A19" s="42" t="s">
        <v>30</v>
      </c>
      <c r="B19" s="43"/>
      <c r="C19" s="43"/>
      <c r="D19" s="43"/>
      <c r="E19" s="43"/>
      <c r="F19" s="43"/>
      <c r="G19" s="43"/>
      <c r="H19" s="44"/>
      <c r="I19" s="44"/>
      <c r="J19" s="44"/>
      <c r="K19" s="44"/>
      <c r="L19" s="45"/>
      <c r="M19" s="46"/>
      <c r="S19" s="47"/>
      <c r="T19" s="1"/>
      <c r="U19" s="1"/>
      <c r="V19" s="1"/>
      <c r="W19" s="1"/>
      <c r="X19" s="1"/>
      <c r="AA19" s="12" t="s">
        <v>31</v>
      </c>
      <c r="AB19" s="13"/>
      <c r="AC19" s="13"/>
      <c r="AD19" s="13"/>
      <c r="AE19" s="16"/>
      <c r="AF19" s="16"/>
      <c r="AG19" s="1"/>
      <c r="AH19" s="1"/>
      <c r="AI19" s="1"/>
      <c r="AJ19" s="1"/>
    </row>
    <row r="20">
      <c r="A20" s="48"/>
      <c r="B20" s="32"/>
      <c r="C20" s="32"/>
      <c r="D20" s="32"/>
      <c r="E20" s="32"/>
      <c r="F20" s="32"/>
      <c r="G20" s="32"/>
      <c r="H20" s="1"/>
      <c r="I20" s="1"/>
      <c r="J20" s="1"/>
      <c r="K20" s="1"/>
      <c r="L20" s="10"/>
      <c r="M20" s="10"/>
      <c r="AA20" s="41" t="s">
        <v>32</v>
      </c>
      <c r="AB20" s="16"/>
      <c r="AC20" s="16"/>
      <c r="AD20" s="16"/>
      <c r="AE20" s="1"/>
      <c r="AF20" s="1"/>
      <c r="AG20" s="1"/>
      <c r="AH20" s="1"/>
      <c r="AI20" s="1"/>
      <c r="AJ20" s="1"/>
    </row>
    <row r="21">
      <c r="A21" s="48"/>
      <c r="B21" s="32"/>
      <c r="C21" s="32"/>
      <c r="D21" s="32"/>
      <c r="E21" s="32"/>
      <c r="F21" s="32"/>
      <c r="G21" s="32"/>
      <c r="H21" s="1"/>
      <c r="I21" s="1"/>
      <c r="J21" s="1"/>
      <c r="K21" s="1"/>
      <c r="L21" s="10"/>
      <c r="M21" s="10"/>
      <c r="AA21" s="16" t="s">
        <v>33</v>
      </c>
      <c r="AB21" s="16"/>
      <c r="AC21" s="16"/>
      <c r="AD21" s="16"/>
      <c r="AE21" s="16"/>
      <c r="AF21" s="16"/>
      <c r="AG21" s="14"/>
      <c r="AH21" s="14"/>
      <c r="AI21" s="14"/>
      <c r="AJ21" s="14"/>
    </row>
    <row r="22">
      <c r="A22" s="48"/>
      <c r="B22" s="32"/>
      <c r="C22" s="32"/>
      <c r="D22" s="32"/>
      <c r="E22" s="32"/>
      <c r="F22" s="32"/>
      <c r="G22" s="32"/>
      <c r="H22" s="1"/>
      <c r="I22" s="1"/>
      <c r="J22" s="1"/>
      <c r="K22" s="1"/>
      <c r="L22" s="10"/>
      <c r="M22" s="10"/>
      <c r="AA22" s="12" t="s">
        <v>34</v>
      </c>
      <c r="AB22" s="13"/>
      <c r="AC22" s="13"/>
      <c r="AD22" s="13"/>
      <c r="AE22" s="16"/>
      <c r="AF22" s="16"/>
      <c r="AG22" s="16"/>
      <c r="AH22" s="16"/>
      <c r="AI22" s="16"/>
      <c r="AJ22" s="16"/>
    </row>
    <row r="23">
      <c r="A23" s="48"/>
      <c r="B23" s="32"/>
      <c r="C23" s="32"/>
      <c r="D23" s="32"/>
      <c r="E23" s="32"/>
      <c r="F23" s="32"/>
      <c r="G23" s="32"/>
      <c r="H23" s="1"/>
      <c r="I23" s="1"/>
      <c r="J23" s="1"/>
      <c r="K23" s="1"/>
      <c r="L23" s="10"/>
      <c r="M23" s="10"/>
      <c r="AA23" s="41" t="s">
        <v>35</v>
      </c>
      <c r="AB23" s="16"/>
      <c r="AC23" s="16"/>
      <c r="AD23" s="16"/>
      <c r="AE23" s="1"/>
      <c r="AF23" s="1"/>
      <c r="AG23" s="16"/>
      <c r="AH23" s="16"/>
      <c r="AI23" s="16"/>
      <c r="AJ23" s="16"/>
    </row>
    <row r="24">
      <c r="A24" s="48"/>
      <c r="B24" s="32"/>
      <c r="C24" s="32"/>
      <c r="D24" s="32"/>
      <c r="E24" s="32"/>
      <c r="F24" s="32"/>
      <c r="G24" s="32"/>
      <c r="H24" s="1"/>
      <c r="I24" s="1"/>
      <c r="J24" s="1"/>
      <c r="K24" s="1"/>
      <c r="L24" s="10"/>
      <c r="M24" s="10"/>
      <c r="AA24" s="16" t="s">
        <v>36</v>
      </c>
      <c r="AB24" s="16"/>
      <c r="AC24" s="16"/>
      <c r="AD24" s="16"/>
      <c r="AE24" s="16"/>
      <c r="AF24" s="16"/>
      <c r="AG24" s="1"/>
      <c r="AH24" s="1"/>
      <c r="AI24" s="1"/>
      <c r="AJ24" s="1"/>
    </row>
    <row r="25">
      <c r="A25" s="48"/>
      <c r="B25" s="32"/>
      <c r="C25" s="32"/>
      <c r="D25" s="32"/>
      <c r="E25" s="32"/>
      <c r="F25" s="32"/>
      <c r="G25" s="32"/>
      <c r="H25" s="1"/>
      <c r="I25" s="1"/>
      <c r="J25" s="1"/>
      <c r="K25" s="1"/>
      <c r="L25" s="10"/>
      <c r="M25" s="10"/>
      <c r="AA25" s="12" t="s">
        <v>37</v>
      </c>
      <c r="AB25" s="13"/>
      <c r="AC25" s="13"/>
      <c r="AD25" s="13"/>
      <c r="AE25" s="16"/>
      <c r="AF25" s="16"/>
      <c r="AG25" s="16"/>
      <c r="AH25" s="16"/>
      <c r="AI25" s="16"/>
      <c r="AJ25" s="16"/>
    </row>
    <row r="26">
      <c r="A26" s="1"/>
      <c r="B26" s="1"/>
      <c r="C26" s="1"/>
      <c r="D26" s="1"/>
      <c r="E26" s="1"/>
      <c r="F26" s="1"/>
      <c r="G26" s="1"/>
      <c r="H26" s="1"/>
      <c r="I26" s="1"/>
      <c r="J26" s="1"/>
      <c r="K26" s="1"/>
      <c r="AA26" s="41" t="s">
        <v>38</v>
      </c>
      <c r="AB26" s="16"/>
      <c r="AC26" s="16"/>
      <c r="AD26" s="16"/>
      <c r="AE26" s="1"/>
      <c r="AF26" s="1"/>
      <c r="AG26" s="37"/>
      <c r="AH26" s="37"/>
      <c r="AI26" s="37"/>
      <c r="AJ26" s="37"/>
    </row>
    <row r="27">
      <c r="A27" s="1"/>
      <c r="B27" s="1"/>
      <c r="C27" s="1"/>
      <c r="D27" s="1"/>
      <c r="E27" s="1"/>
      <c r="F27" s="1"/>
      <c r="G27" s="1"/>
      <c r="H27" s="1"/>
      <c r="I27" s="1"/>
      <c r="J27" s="1"/>
      <c r="K27" s="1"/>
      <c r="AA27" s="16" t="s">
        <v>39</v>
      </c>
      <c r="AB27" s="16"/>
      <c r="AC27" s="16"/>
      <c r="AD27" s="16"/>
      <c r="AE27" s="16"/>
      <c r="AF27" s="16"/>
      <c r="AG27" s="1"/>
      <c r="AH27" s="1"/>
      <c r="AI27" s="1"/>
      <c r="AJ27" s="1"/>
    </row>
    <row r="28">
      <c r="A28" s="1"/>
      <c r="B28" s="1"/>
      <c r="C28" s="1"/>
      <c r="D28" s="1"/>
      <c r="E28" s="1"/>
      <c r="F28" s="1"/>
      <c r="G28" s="1"/>
      <c r="H28" s="1"/>
      <c r="I28" s="1"/>
      <c r="J28" s="1"/>
      <c r="K28" s="1"/>
      <c r="AA28" s="1"/>
      <c r="AB28" s="1"/>
      <c r="AC28" s="1"/>
      <c r="AD28" s="1"/>
      <c r="AE28" s="16"/>
      <c r="AF28" s="16"/>
      <c r="AG28" s="16"/>
      <c r="AH28" s="16"/>
      <c r="AI28" s="16"/>
      <c r="AJ28" s="1"/>
    </row>
    <row r="29">
      <c r="A29" s="1"/>
      <c r="B29" s="1"/>
      <c r="C29" s="1"/>
      <c r="D29" s="1"/>
      <c r="E29" s="1"/>
      <c r="F29" s="1"/>
      <c r="G29" s="1"/>
      <c r="H29" s="1"/>
      <c r="I29" s="1"/>
      <c r="J29" s="1"/>
      <c r="K29" s="1"/>
      <c r="AA29" s="49"/>
      <c r="AB29" s="1"/>
      <c r="AC29" s="1"/>
      <c r="AD29" s="1"/>
      <c r="AE29" s="1"/>
      <c r="AF29" s="1"/>
      <c r="AG29" s="16"/>
      <c r="AH29" s="16"/>
      <c r="AI29" s="16"/>
      <c r="AJ29" s="1"/>
    </row>
    <row r="30">
      <c r="A30" s="1"/>
      <c r="B30" s="1"/>
      <c r="C30" s="1"/>
      <c r="D30" s="1"/>
      <c r="E30" s="1"/>
      <c r="F30" s="1"/>
      <c r="G30" s="1"/>
      <c r="H30" s="1"/>
      <c r="I30" s="1"/>
      <c r="J30" s="1"/>
      <c r="K30" s="1"/>
      <c r="AA30" s="1"/>
      <c r="AB30" s="1"/>
      <c r="AC30" s="1"/>
      <c r="AD30" s="1"/>
      <c r="AE30" s="1"/>
      <c r="AF30" s="1"/>
      <c r="AG30" s="1"/>
      <c r="AH30" s="1"/>
      <c r="AI30" s="1"/>
      <c r="AJ30" s="1"/>
    </row>
    <row r="31">
      <c r="A31" s="1"/>
      <c r="B31" s="1"/>
      <c r="C31" s="1"/>
      <c r="D31" s="1"/>
      <c r="E31" s="1"/>
      <c r="F31" s="1"/>
      <c r="G31" s="1"/>
      <c r="H31" s="1"/>
      <c r="I31" s="1"/>
      <c r="J31" s="1"/>
      <c r="K31" s="1"/>
      <c r="AA31" s="1"/>
      <c r="AB31" s="1"/>
      <c r="AC31" s="1"/>
      <c r="AD31" s="1"/>
      <c r="AE31" s="1"/>
      <c r="AF31" s="1"/>
      <c r="AG31" s="16"/>
      <c r="AH31" s="16"/>
      <c r="AI31" s="16"/>
      <c r="AJ31" s="1"/>
    </row>
    <row r="32">
      <c r="A32" s="1"/>
      <c r="B32" s="1"/>
      <c r="C32" s="1"/>
      <c r="D32" s="1"/>
      <c r="E32" s="1"/>
      <c r="F32" s="1"/>
      <c r="G32" s="1"/>
      <c r="H32" s="1"/>
      <c r="I32" s="1"/>
      <c r="J32" s="1"/>
      <c r="K32" s="1"/>
      <c r="AA32" s="47"/>
      <c r="AB32" s="1"/>
      <c r="AC32" s="1"/>
      <c r="AD32" s="1"/>
      <c r="AE32" s="1"/>
      <c r="AF32" s="1"/>
      <c r="AG32" s="16"/>
      <c r="AH32" s="16"/>
      <c r="AI32" s="16"/>
      <c r="AJ32" s="1"/>
    </row>
    <row r="33">
      <c r="A33" s="1"/>
      <c r="B33" s="1"/>
      <c r="C33" s="1"/>
      <c r="D33" s="1"/>
      <c r="E33" s="1"/>
      <c r="F33" s="1"/>
      <c r="G33" s="1"/>
      <c r="H33" s="1"/>
      <c r="I33" s="1"/>
      <c r="J33" s="1"/>
      <c r="K33" s="1"/>
      <c r="AA33" s="50"/>
      <c r="AB33" s="1"/>
      <c r="AC33" s="1"/>
      <c r="AD33" s="1"/>
      <c r="AE33" s="1"/>
      <c r="AF33" s="1"/>
      <c r="AG33" s="1"/>
      <c r="AH33" s="1"/>
      <c r="AI33" s="1"/>
      <c r="AJ33" s="1"/>
    </row>
    <row r="34">
      <c r="A34" s="1"/>
      <c r="B34" s="1"/>
      <c r="C34" s="1"/>
      <c r="D34" s="1"/>
      <c r="E34" s="1"/>
      <c r="F34" s="1"/>
      <c r="G34" s="1"/>
      <c r="H34" s="1"/>
      <c r="I34" s="1"/>
      <c r="J34" s="1"/>
      <c r="K34" s="1"/>
      <c r="AA34" s="47"/>
      <c r="AB34" s="1"/>
      <c r="AC34" s="1"/>
      <c r="AD34" s="1"/>
      <c r="AE34" s="1"/>
      <c r="AF34" s="1"/>
      <c r="AG34" s="16"/>
      <c r="AH34" s="16"/>
      <c r="AI34" s="16"/>
      <c r="AJ34" s="1"/>
    </row>
    <row r="35">
      <c r="A35" s="1"/>
      <c r="B35" s="1"/>
      <c r="C35" s="1"/>
      <c r="D35" s="1"/>
      <c r="E35" s="1"/>
      <c r="F35" s="1"/>
      <c r="G35" s="1"/>
      <c r="H35" s="1"/>
      <c r="I35" s="1"/>
      <c r="J35" s="1"/>
      <c r="K35" s="1"/>
      <c r="AA35" s="50"/>
      <c r="AB35" s="1"/>
      <c r="AC35" s="1"/>
      <c r="AD35" s="1"/>
      <c r="AE35" s="1"/>
      <c r="AF35" s="1"/>
      <c r="AG35" s="16"/>
      <c r="AH35" s="16"/>
      <c r="AI35" s="16"/>
      <c r="AJ35" s="1"/>
    </row>
    <row r="36">
      <c r="A36" s="1"/>
      <c r="B36" s="1"/>
      <c r="C36" s="1"/>
      <c r="D36" s="1"/>
      <c r="E36" s="1"/>
      <c r="F36" s="1"/>
      <c r="G36" s="1"/>
      <c r="H36" s="1"/>
      <c r="I36" s="1"/>
      <c r="J36" s="1"/>
      <c r="K36" s="1"/>
      <c r="AE36" s="1"/>
      <c r="AF36" s="1"/>
      <c r="AG36" s="1"/>
      <c r="AH36" s="1"/>
      <c r="AI36" s="1"/>
      <c r="AJ36" s="1"/>
    </row>
    <row r="37">
      <c r="A37" s="1"/>
      <c r="B37" s="1"/>
      <c r="C37" s="1"/>
      <c r="D37" s="1"/>
      <c r="E37" s="1"/>
      <c r="F37" s="1"/>
      <c r="G37" s="1"/>
      <c r="H37" s="1"/>
      <c r="I37" s="1"/>
      <c r="J37" s="1"/>
      <c r="K37" s="1"/>
    </row>
    <row r="38">
      <c r="A38" s="1"/>
      <c r="B38" s="1"/>
      <c r="C38" s="1"/>
      <c r="D38" s="1"/>
      <c r="E38" s="1"/>
      <c r="F38" s="1"/>
      <c r="G38" s="1"/>
      <c r="H38" s="1"/>
      <c r="I38" s="1"/>
      <c r="J38" s="1"/>
      <c r="K38" s="1"/>
      <c r="AC38" s="1"/>
    </row>
    <row r="39">
      <c r="A39" s="1"/>
      <c r="B39" s="1"/>
      <c r="C39" s="1"/>
      <c r="D39" s="1"/>
      <c r="E39" s="1"/>
      <c r="F39" s="1"/>
      <c r="G39" s="1"/>
      <c r="H39" s="1"/>
      <c r="I39" s="1"/>
      <c r="J39" s="1"/>
      <c r="K39" s="1"/>
      <c r="AC39" s="1"/>
    </row>
    <row r="40">
      <c r="A40" s="1"/>
      <c r="B40" s="1"/>
      <c r="C40" s="1"/>
      <c r="D40" s="1"/>
      <c r="E40" s="1"/>
      <c r="F40" s="1"/>
      <c r="G40" s="1"/>
      <c r="H40" s="1"/>
      <c r="I40" s="1"/>
      <c r="J40" s="1"/>
      <c r="K40" s="1"/>
      <c r="AC40" s="1"/>
    </row>
    <row r="41">
      <c r="A41" s="1"/>
      <c r="B41" s="1"/>
      <c r="C41" s="1"/>
      <c r="D41" s="1"/>
      <c r="E41" s="1"/>
      <c r="F41" s="1"/>
      <c r="G41" s="1"/>
      <c r="H41" s="1"/>
      <c r="I41" s="1"/>
      <c r="J41" s="1"/>
      <c r="K41" s="1"/>
      <c r="AC41" s="1"/>
    </row>
    <row r="42">
      <c r="A42" s="1"/>
      <c r="B42" s="1"/>
      <c r="C42" s="1"/>
      <c r="D42" s="1"/>
      <c r="E42" s="1"/>
      <c r="F42" s="1"/>
      <c r="G42" s="1"/>
      <c r="H42" s="1"/>
      <c r="I42" s="1"/>
      <c r="J42" s="1"/>
      <c r="K42" s="1"/>
      <c r="AC42" s="1"/>
    </row>
    <row r="43">
      <c r="A43" s="1"/>
      <c r="B43" s="1"/>
      <c r="C43" s="1"/>
      <c r="D43" s="1"/>
      <c r="E43" s="1"/>
      <c r="F43" s="1"/>
      <c r="G43" s="1"/>
      <c r="H43" s="1"/>
      <c r="I43" s="1"/>
      <c r="J43" s="1"/>
      <c r="K43" s="1"/>
      <c r="AC43" s="1"/>
    </row>
    <row r="44">
      <c r="A44" s="1"/>
      <c r="B44" s="1"/>
      <c r="C44" s="1"/>
      <c r="D44" s="1"/>
      <c r="E44" s="1"/>
      <c r="F44" s="1"/>
      <c r="G44" s="1"/>
      <c r="H44" s="1"/>
      <c r="I44" s="1"/>
      <c r="J44" s="1"/>
      <c r="K44" s="1"/>
      <c r="AC44" s="1"/>
    </row>
    <row r="45">
      <c r="A45" s="1"/>
      <c r="B45" s="1"/>
      <c r="C45" s="1"/>
      <c r="D45" s="1"/>
      <c r="E45" s="1"/>
      <c r="F45" s="1"/>
      <c r="G45" s="1"/>
      <c r="H45" s="1"/>
      <c r="I45" s="1"/>
      <c r="J45" s="1"/>
      <c r="K45" s="1"/>
      <c r="AC45" s="1"/>
    </row>
    <row r="46">
      <c r="A46" s="1"/>
      <c r="B46" s="1"/>
      <c r="C46" s="1"/>
      <c r="D46" s="1"/>
      <c r="E46" s="1"/>
      <c r="F46" s="1"/>
      <c r="G46" s="1"/>
      <c r="H46" s="1"/>
      <c r="I46" s="1"/>
      <c r="J46" s="1"/>
      <c r="K46" s="1"/>
      <c r="AA46" s="16"/>
      <c r="AB46" s="1"/>
      <c r="AC46" s="1"/>
    </row>
    <row r="47">
      <c r="A47" s="1"/>
      <c r="B47" s="1"/>
      <c r="C47" s="1"/>
      <c r="D47" s="1"/>
      <c r="E47" s="1"/>
      <c r="F47" s="1"/>
      <c r="G47" s="1"/>
      <c r="H47" s="1"/>
      <c r="I47" s="1"/>
      <c r="J47" s="1"/>
      <c r="K47" s="1"/>
      <c r="S47" s="47"/>
      <c r="T47" s="1"/>
      <c r="U47" s="1"/>
      <c r="V47" s="1"/>
      <c r="W47" s="1"/>
      <c r="X47" s="1"/>
      <c r="Y47" s="16"/>
      <c r="Z47" s="16"/>
      <c r="AA47" s="16"/>
      <c r="AB47" s="1"/>
      <c r="AC47" s="1"/>
    </row>
    <row r="48">
      <c r="A48" s="1"/>
      <c r="B48" s="1"/>
      <c r="C48" s="1"/>
      <c r="D48" s="1"/>
      <c r="E48" s="1"/>
      <c r="F48" s="1"/>
      <c r="G48" s="1"/>
      <c r="H48" s="1"/>
      <c r="I48" s="1"/>
      <c r="J48" s="1"/>
      <c r="K48" s="1"/>
      <c r="S48" s="50"/>
      <c r="T48" s="1"/>
      <c r="U48" s="1"/>
      <c r="V48" s="1"/>
      <c r="W48" s="1"/>
      <c r="X48" s="1"/>
      <c r="Y48" s="16"/>
      <c r="Z48" s="16"/>
      <c r="AA48" s="1"/>
      <c r="AB48" s="1"/>
      <c r="AC48" s="1"/>
    </row>
    <row r="49">
      <c r="A49" s="1"/>
      <c r="B49" s="1"/>
      <c r="C49" s="1"/>
      <c r="D49" s="1"/>
      <c r="E49" s="1"/>
      <c r="F49" s="1"/>
      <c r="G49" s="1"/>
      <c r="H49" s="1"/>
      <c r="I49" s="1"/>
      <c r="J49" s="1"/>
      <c r="K49" s="1"/>
      <c r="S49" s="1"/>
      <c r="T49" s="1"/>
      <c r="U49" s="1"/>
      <c r="V49" s="1"/>
      <c r="W49" s="1"/>
      <c r="X49" s="1"/>
      <c r="Y49" s="1"/>
      <c r="Z49" s="1"/>
      <c r="AA49" s="1"/>
      <c r="AB49" s="1"/>
      <c r="AC49" s="1"/>
    </row>
    <row r="50" ht="44.25" customHeight="1">
      <c r="A50" s="1"/>
      <c r="B50" s="1"/>
      <c r="C50" s="1"/>
      <c r="D50" s="1"/>
      <c r="E50" s="1"/>
      <c r="F50" s="1"/>
      <c r="G50" s="1"/>
      <c r="H50" s="1"/>
      <c r="I50" s="1"/>
      <c r="J50" s="1"/>
      <c r="K50" s="1"/>
      <c r="Y50" s="1"/>
      <c r="Z50" s="1"/>
      <c r="AA50" s="1"/>
      <c r="AB50" s="1"/>
      <c r="AC50" s="1"/>
    </row>
    <row r="51" ht="32.25" customHeight="1">
      <c r="A51" s="1"/>
      <c r="B51" s="1"/>
      <c r="C51" s="1"/>
      <c r="D51" s="1"/>
      <c r="E51" s="1"/>
      <c r="F51" s="1"/>
      <c r="G51" s="1"/>
      <c r="H51" s="1"/>
      <c r="I51" s="1"/>
      <c r="J51" s="1"/>
      <c r="K51" s="1"/>
      <c r="Y51" s="1"/>
      <c r="Z51" s="1"/>
      <c r="AA51" s="1"/>
      <c r="AB51" s="1"/>
      <c r="AC51" s="1"/>
    </row>
    <row r="52">
      <c r="A52" s="1"/>
      <c r="B52" s="1"/>
      <c r="C52" s="1"/>
      <c r="D52" s="1"/>
      <c r="E52" s="1"/>
      <c r="F52" s="1"/>
      <c r="G52" s="1"/>
      <c r="H52" s="1"/>
      <c r="I52" s="1"/>
      <c r="J52" s="1"/>
      <c r="K52" s="1"/>
      <c r="Y52" s="1"/>
      <c r="Z52" s="1"/>
      <c r="AA52" s="1"/>
      <c r="AB52" s="1"/>
      <c r="AC52" s="1"/>
    </row>
    <row r="53" ht="26.25" customHeight="1">
      <c r="A53" s="1"/>
      <c r="B53" s="1"/>
      <c r="C53" s="1"/>
      <c r="D53" s="1"/>
      <c r="E53" s="1"/>
      <c r="F53" s="1"/>
      <c r="G53" s="1"/>
      <c r="H53" s="1"/>
      <c r="I53" s="1"/>
      <c r="J53" s="1"/>
      <c r="K53" s="1"/>
      <c r="Y53" s="1"/>
      <c r="Z53" s="1"/>
      <c r="AA53" s="1"/>
      <c r="AB53" s="1"/>
      <c r="AC53" s="1"/>
    </row>
    <row r="54" ht="22.5" customHeight="1">
      <c r="A54" s="1"/>
      <c r="B54" s="1"/>
      <c r="C54" s="1"/>
      <c r="D54" s="1"/>
      <c r="E54" s="1"/>
      <c r="F54" s="1"/>
      <c r="G54" s="1"/>
      <c r="H54" s="1"/>
      <c r="I54" s="1"/>
      <c r="J54" s="1"/>
      <c r="K54" s="1"/>
      <c r="Y54" s="1"/>
      <c r="Z54" s="1"/>
      <c r="AA54" s="1"/>
      <c r="AB54" s="1"/>
      <c r="AC54" s="1"/>
    </row>
    <row r="55">
      <c r="A55" s="1"/>
      <c r="B55" s="1"/>
      <c r="C55" s="1"/>
      <c r="D55" s="1"/>
      <c r="E55" s="1"/>
      <c r="F55" s="1"/>
      <c r="G55" s="1"/>
      <c r="H55" s="1"/>
      <c r="I55" s="1"/>
      <c r="J55" s="1"/>
      <c r="K55" s="1"/>
      <c r="Y55" s="1"/>
      <c r="Z55" s="1"/>
      <c r="AA55" s="1"/>
      <c r="AB55" s="1"/>
      <c r="AC55" s="1"/>
    </row>
    <row r="56" ht="27.0" customHeight="1">
      <c r="A56" s="1"/>
      <c r="B56" s="1"/>
      <c r="C56" s="1"/>
      <c r="D56" s="1"/>
      <c r="E56" s="1"/>
      <c r="F56" s="1"/>
      <c r="G56" s="1"/>
      <c r="H56" s="1"/>
      <c r="I56" s="1"/>
      <c r="J56" s="1"/>
      <c r="K56" s="1"/>
      <c r="Y56" s="1"/>
      <c r="Z56" s="1"/>
      <c r="AA56" s="1"/>
      <c r="AB56" s="1"/>
      <c r="AC56" s="1"/>
    </row>
    <row r="57" ht="30.0" customHeight="1">
      <c r="A57" s="1"/>
      <c r="B57" s="1"/>
      <c r="C57" s="1"/>
      <c r="D57" s="1"/>
      <c r="E57" s="1"/>
      <c r="F57" s="1"/>
      <c r="G57" s="1"/>
      <c r="H57" s="1"/>
      <c r="I57" s="1"/>
      <c r="J57" s="1"/>
      <c r="K57" s="1"/>
      <c r="Y57" s="1"/>
      <c r="Z57" s="1"/>
      <c r="AA57" s="1"/>
      <c r="AB57" s="1"/>
      <c r="AC57" s="1"/>
    </row>
    <row r="58">
      <c r="A58" s="1"/>
      <c r="B58" s="1"/>
      <c r="C58" s="1"/>
      <c r="D58" s="1"/>
      <c r="E58" s="1"/>
      <c r="F58" s="1"/>
      <c r="G58" s="1"/>
      <c r="H58" s="1"/>
      <c r="I58" s="1"/>
      <c r="J58" s="1"/>
      <c r="K58" s="1"/>
      <c r="Y58" s="1"/>
      <c r="Z58" s="1"/>
      <c r="AA58" s="1"/>
      <c r="AB58" s="1"/>
      <c r="AC58" s="1"/>
    </row>
    <row r="59" ht="18.0" customHeight="1">
      <c r="A59" s="1"/>
      <c r="B59" s="1"/>
      <c r="C59" s="1"/>
      <c r="D59" s="1"/>
      <c r="E59" s="1"/>
      <c r="F59" s="1"/>
      <c r="G59" s="1"/>
      <c r="H59" s="1"/>
      <c r="I59" s="1"/>
      <c r="J59" s="1"/>
      <c r="K59" s="1"/>
      <c r="Y59" s="1"/>
      <c r="Z59" s="1"/>
    </row>
    <row r="60">
      <c r="A60" s="1"/>
      <c r="B60" s="1"/>
      <c r="C60" s="1"/>
      <c r="D60" s="1"/>
      <c r="E60" s="1"/>
      <c r="F60" s="1"/>
      <c r="G60" s="1"/>
      <c r="H60" s="1"/>
      <c r="I60" s="1"/>
      <c r="J60" s="1"/>
      <c r="K60" s="1"/>
    </row>
    <row r="61">
      <c r="A61" s="1"/>
      <c r="B61" s="1"/>
      <c r="C61" s="1"/>
      <c r="D61" s="1"/>
      <c r="E61" s="1"/>
      <c r="F61" s="1"/>
      <c r="G61" s="1"/>
      <c r="H61" s="1"/>
      <c r="I61" s="1"/>
      <c r="J61" s="1"/>
      <c r="K61" s="1"/>
    </row>
    <row r="62">
      <c r="A62" s="1"/>
      <c r="B62" s="1"/>
      <c r="C62" s="1"/>
      <c r="D62" s="1"/>
      <c r="E62" s="1"/>
      <c r="F62" s="1"/>
      <c r="G62" s="1"/>
      <c r="H62" s="1"/>
      <c r="I62" s="1"/>
      <c r="J62" s="1"/>
      <c r="K62" s="1"/>
    </row>
    <row r="63">
      <c r="A63" s="1"/>
      <c r="B63" s="1"/>
      <c r="C63" s="1"/>
      <c r="D63" s="1"/>
      <c r="E63" s="1"/>
      <c r="F63" s="1"/>
      <c r="G63" s="1"/>
      <c r="H63" s="1"/>
      <c r="I63" s="1"/>
      <c r="J63" s="1"/>
      <c r="K63" s="1"/>
    </row>
    <row r="64">
      <c r="A64" s="1"/>
      <c r="B64" s="1"/>
      <c r="C64" s="1"/>
      <c r="D64" s="1"/>
      <c r="E64" s="1"/>
      <c r="F64" s="1"/>
      <c r="G64" s="1"/>
      <c r="H64" s="1"/>
      <c r="I64" s="1"/>
      <c r="J64" s="1"/>
      <c r="K64" s="1"/>
    </row>
    <row r="65">
      <c r="A65" s="1"/>
      <c r="B65" s="1"/>
      <c r="C65" s="1"/>
      <c r="D65" s="1"/>
      <c r="E65" s="1"/>
      <c r="F65" s="1"/>
      <c r="G65" s="1"/>
      <c r="H65" s="1"/>
      <c r="I65" s="1"/>
      <c r="J65" s="1"/>
      <c r="K65" s="1"/>
    </row>
    <row r="66">
      <c r="A66" s="1"/>
      <c r="B66" s="1"/>
      <c r="C66" s="1"/>
      <c r="D66" s="1"/>
      <c r="E66" s="1"/>
      <c r="F66" s="1"/>
      <c r="G66" s="1"/>
      <c r="H66" s="1"/>
      <c r="I66" s="1"/>
      <c r="J66" s="1"/>
      <c r="K66" s="1"/>
    </row>
    <row r="67">
      <c r="A67" s="1"/>
      <c r="B67" s="1"/>
      <c r="C67" s="1"/>
      <c r="D67" s="1"/>
      <c r="E67" s="1"/>
      <c r="F67" s="1"/>
      <c r="G67" s="1"/>
      <c r="H67" s="1"/>
      <c r="I67" s="1"/>
      <c r="J67" s="1"/>
      <c r="K67" s="1"/>
    </row>
    <row r="68">
      <c r="A68" s="1"/>
      <c r="B68" s="1"/>
      <c r="C68" s="1"/>
      <c r="D68" s="1"/>
      <c r="E68" s="1"/>
      <c r="F68" s="1"/>
      <c r="G68" s="1"/>
      <c r="H68" s="1"/>
      <c r="I68" s="1"/>
      <c r="J68" s="1"/>
      <c r="K68" s="1"/>
    </row>
    <row r="69">
      <c r="A69" s="1"/>
      <c r="B69" s="1"/>
      <c r="C69" s="1"/>
      <c r="D69" s="1"/>
      <c r="E69" s="1"/>
      <c r="F69" s="1"/>
      <c r="G69" s="1"/>
      <c r="H69" s="1"/>
      <c r="I69" s="1"/>
      <c r="J69" s="1"/>
      <c r="K69" s="1"/>
    </row>
    <row r="70">
      <c r="A70" s="1"/>
      <c r="B70" s="1"/>
      <c r="C70" s="1"/>
      <c r="D70" s="1"/>
      <c r="E70" s="1"/>
      <c r="F70" s="1"/>
      <c r="G70" s="1"/>
      <c r="H70" s="1"/>
      <c r="I70" s="1"/>
      <c r="J70" s="1"/>
      <c r="K70" s="1"/>
    </row>
    <row r="71">
      <c r="A71" s="1"/>
      <c r="B71" s="1"/>
      <c r="C71" s="1"/>
      <c r="D71" s="1"/>
      <c r="E71" s="1"/>
      <c r="F71" s="1"/>
      <c r="G71" s="1"/>
      <c r="H71" s="1"/>
      <c r="I71" s="1"/>
      <c r="J71" s="1"/>
      <c r="K71" s="1"/>
    </row>
    <row r="72">
      <c r="A72" s="1"/>
      <c r="B72" s="1"/>
      <c r="C72" s="1"/>
      <c r="D72" s="1"/>
      <c r="E72" s="1"/>
      <c r="F72" s="1"/>
      <c r="G72" s="1"/>
      <c r="H72" s="1"/>
      <c r="I72" s="1"/>
      <c r="J72" s="1"/>
      <c r="K72" s="1"/>
    </row>
    <row r="73">
      <c r="A73" s="1"/>
      <c r="B73" s="1"/>
      <c r="C73" s="1"/>
      <c r="D73" s="1"/>
      <c r="E73" s="1"/>
      <c r="F73" s="1"/>
      <c r="G73" s="1"/>
      <c r="H73" s="1"/>
      <c r="I73" s="1"/>
      <c r="J73" s="1"/>
      <c r="K73" s="1"/>
    </row>
    <row r="74">
      <c r="A74" s="1"/>
      <c r="B74" s="1"/>
      <c r="C74" s="1"/>
      <c r="D74" s="1"/>
      <c r="E74" s="1"/>
      <c r="F74" s="1"/>
      <c r="G74" s="1"/>
      <c r="H74" s="1"/>
      <c r="I74" s="1"/>
      <c r="J74" s="1"/>
      <c r="K74" s="1"/>
    </row>
    <row r="75">
      <c r="A75" s="1"/>
      <c r="B75" s="1"/>
      <c r="C75" s="1"/>
      <c r="D75" s="1"/>
      <c r="E75" s="1"/>
      <c r="F75" s="1"/>
      <c r="G75" s="1"/>
      <c r="H75" s="1"/>
      <c r="I75" s="1"/>
      <c r="J75" s="1"/>
      <c r="K75" s="1"/>
    </row>
    <row r="76">
      <c r="A76" s="1"/>
      <c r="B76" s="1"/>
      <c r="C76" s="1"/>
      <c r="D76" s="1"/>
      <c r="E76" s="1"/>
      <c r="F76" s="1"/>
      <c r="G76" s="1"/>
      <c r="H76" s="1"/>
      <c r="I76" s="1"/>
      <c r="J76" s="1"/>
      <c r="K76" s="1"/>
    </row>
    <row r="77">
      <c r="A77" s="1"/>
      <c r="B77" s="1"/>
      <c r="C77" s="1"/>
      <c r="D77" s="1"/>
      <c r="E77" s="1"/>
      <c r="F77" s="1"/>
      <c r="G77" s="1"/>
      <c r="H77" s="1"/>
      <c r="I77" s="1"/>
      <c r="J77" s="1"/>
      <c r="K77" s="1"/>
    </row>
    <row r="78">
      <c r="A78" s="1"/>
      <c r="B78" s="1"/>
      <c r="C78" s="1"/>
      <c r="D78" s="1"/>
      <c r="E78" s="1"/>
      <c r="F78" s="1"/>
      <c r="G78" s="1"/>
      <c r="H78" s="1"/>
      <c r="I78" s="1"/>
      <c r="J78" s="1"/>
      <c r="K78" s="1"/>
    </row>
    <row r="79">
      <c r="A79" s="1"/>
      <c r="B79" s="1"/>
      <c r="C79" s="1"/>
      <c r="D79" s="1"/>
      <c r="E79" s="1"/>
      <c r="F79" s="1"/>
      <c r="G79" s="1"/>
      <c r="H79" s="1"/>
      <c r="I79" s="1"/>
      <c r="J79" s="1"/>
      <c r="K79" s="1"/>
    </row>
    <row r="80">
      <c r="A80" s="1"/>
      <c r="B80" s="1"/>
      <c r="C80" s="1"/>
      <c r="D80" s="1"/>
      <c r="E80" s="1"/>
      <c r="F80" s="1"/>
      <c r="G80" s="1"/>
      <c r="H80" s="1"/>
      <c r="I80" s="1"/>
      <c r="J80" s="1"/>
      <c r="K80" s="1"/>
    </row>
    <row r="81">
      <c r="A81" s="1"/>
      <c r="B81" s="1"/>
      <c r="C81" s="1"/>
      <c r="D81" s="1"/>
      <c r="E81" s="1"/>
      <c r="F81" s="1"/>
      <c r="G81" s="1"/>
      <c r="H81" s="1"/>
      <c r="I81" s="1"/>
      <c r="J81" s="1"/>
      <c r="K81" s="1"/>
    </row>
    <row r="82">
      <c r="A82" s="1"/>
      <c r="B82" s="1"/>
      <c r="C82" s="1"/>
      <c r="D82" s="1"/>
      <c r="E82" s="1"/>
      <c r="F82" s="1"/>
      <c r="G82" s="1"/>
      <c r="H82" s="1"/>
      <c r="I82" s="1"/>
      <c r="J82" s="1"/>
      <c r="K82" s="1"/>
    </row>
    <row r="83">
      <c r="A83" s="1"/>
      <c r="B83" s="1"/>
      <c r="C83" s="1"/>
      <c r="D83" s="1"/>
      <c r="E83" s="1"/>
      <c r="F83" s="1"/>
      <c r="G83" s="1"/>
      <c r="H83" s="1"/>
      <c r="I83" s="1"/>
      <c r="J83" s="1"/>
      <c r="K83" s="1"/>
    </row>
    <row r="84">
      <c r="A84" s="1"/>
      <c r="B84" s="1"/>
      <c r="C84" s="1"/>
      <c r="D84" s="1"/>
      <c r="E84" s="1"/>
      <c r="F84" s="1"/>
      <c r="G84" s="1"/>
      <c r="H84" s="1"/>
      <c r="I84" s="1"/>
      <c r="J84" s="1"/>
      <c r="K84" s="1"/>
    </row>
    <row r="85">
      <c r="A85" s="1"/>
      <c r="B85" s="1"/>
      <c r="C85" s="1"/>
      <c r="D85" s="1"/>
      <c r="E85" s="1"/>
      <c r="F85" s="1"/>
      <c r="G85" s="1"/>
      <c r="H85" s="1"/>
      <c r="I85" s="1"/>
      <c r="J85" s="1"/>
      <c r="K85" s="1"/>
    </row>
    <row r="86">
      <c r="A86" s="1"/>
      <c r="B86" s="1"/>
      <c r="C86" s="1"/>
      <c r="D86" s="1"/>
      <c r="E86" s="1"/>
      <c r="F86" s="1"/>
      <c r="G86" s="1"/>
      <c r="H86" s="1"/>
      <c r="I86" s="1"/>
      <c r="J86" s="1"/>
      <c r="K86" s="1"/>
    </row>
    <row r="87">
      <c r="A87" s="1"/>
      <c r="B87" s="1"/>
      <c r="C87" s="1"/>
      <c r="D87" s="1"/>
      <c r="E87" s="1"/>
      <c r="F87" s="1"/>
      <c r="G87" s="1"/>
      <c r="H87" s="1"/>
      <c r="I87" s="1"/>
      <c r="J87" s="1"/>
      <c r="K87" s="1"/>
    </row>
    <row r="88">
      <c r="A88" s="1"/>
      <c r="B88" s="1"/>
      <c r="C88" s="1"/>
      <c r="D88" s="1"/>
      <c r="E88" s="1"/>
      <c r="F88" s="1"/>
      <c r="G88" s="1"/>
      <c r="H88" s="1"/>
      <c r="I88" s="1"/>
      <c r="J88" s="1"/>
      <c r="K88" s="1"/>
    </row>
    <row r="89">
      <c r="A89" s="1"/>
      <c r="B89" s="1"/>
      <c r="C89" s="1"/>
      <c r="D89" s="1"/>
      <c r="E89" s="1"/>
      <c r="F89" s="1"/>
      <c r="G89" s="1"/>
      <c r="H89" s="1"/>
      <c r="I89" s="1"/>
      <c r="J89" s="1"/>
      <c r="K89" s="1"/>
    </row>
    <row r="90">
      <c r="A90" s="1"/>
      <c r="B90" s="1"/>
      <c r="C90" s="1"/>
      <c r="D90" s="1"/>
      <c r="E90" s="1"/>
      <c r="F90" s="1"/>
      <c r="G90" s="1"/>
      <c r="H90" s="1"/>
      <c r="I90" s="1"/>
      <c r="J90" s="1"/>
      <c r="K90" s="1"/>
    </row>
    <row r="91">
      <c r="A91" s="1"/>
      <c r="B91" s="1"/>
      <c r="C91" s="1"/>
      <c r="D91" s="1"/>
      <c r="E91" s="1"/>
      <c r="F91" s="1"/>
      <c r="G91" s="1"/>
      <c r="H91" s="1"/>
      <c r="I91" s="1"/>
      <c r="J91" s="1"/>
      <c r="K91" s="1"/>
    </row>
    <row r="92">
      <c r="A92" s="1"/>
      <c r="B92" s="1"/>
      <c r="C92" s="1"/>
      <c r="D92" s="1"/>
      <c r="E92" s="1"/>
      <c r="F92" s="1"/>
      <c r="G92" s="1"/>
      <c r="H92" s="1"/>
      <c r="I92" s="1"/>
      <c r="J92" s="1"/>
      <c r="K92" s="1"/>
    </row>
    <row r="93">
      <c r="A93" s="1"/>
      <c r="B93" s="1"/>
      <c r="C93" s="1"/>
      <c r="D93" s="1"/>
      <c r="E93" s="1"/>
      <c r="F93" s="1"/>
      <c r="G93" s="1"/>
      <c r="H93" s="1"/>
      <c r="I93" s="1"/>
      <c r="J93" s="1"/>
      <c r="K93" s="1"/>
    </row>
    <row r="94">
      <c r="A94" s="1"/>
      <c r="B94" s="1"/>
      <c r="C94" s="1"/>
      <c r="D94" s="1"/>
      <c r="E94" s="1"/>
      <c r="F94" s="1"/>
      <c r="G94" s="1"/>
      <c r="H94" s="1"/>
      <c r="I94" s="1"/>
      <c r="J94" s="1"/>
      <c r="K94" s="1"/>
    </row>
    <row r="95">
      <c r="A95" s="1"/>
      <c r="B95" s="1"/>
      <c r="C95" s="1"/>
      <c r="D95" s="1"/>
      <c r="E95" s="1"/>
      <c r="F95" s="1"/>
      <c r="G95" s="1"/>
      <c r="H95" s="1"/>
      <c r="I95" s="1"/>
      <c r="J95" s="1"/>
      <c r="K95" s="1"/>
    </row>
    <row r="96">
      <c r="A96" s="1"/>
      <c r="B96" s="1"/>
      <c r="C96" s="1"/>
      <c r="D96" s="1"/>
      <c r="E96" s="1"/>
      <c r="F96" s="1"/>
      <c r="G96" s="1"/>
      <c r="H96" s="1"/>
      <c r="I96" s="1"/>
      <c r="J96" s="1"/>
      <c r="K96" s="1"/>
    </row>
    <row r="97">
      <c r="A97" s="1"/>
      <c r="B97" s="1"/>
      <c r="C97" s="1"/>
      <c r="D97" s="1"/>
      <c r="E97" s="1"/>
      <c r="F97" s="1"/>
      <c r="G97" s="1"/>
      <c r="H97" s="1"/>
      <c r="I97" s="1"/>
      <c r="J97" s="1"/>
      <c r="K97" s="1"/>
    </row>
    <row r="98">
      <c r="A98" s="1"/>
      <c r="B98" s="1"/>
      <c r="C98" s="1"/>
      <c r="D98" s="1"/>
      <c r="E98" s="1"/>
      <c r="F98" s="1"/>
      <c r="G98" s="1"/>
      <c r="H98" s="1"/>
      <c r="I98" s="1"/>
      <c r="J98" s="1"/>
      <c r="K98" s="1"/>
    </row>
    <row r="99">
      <c r="A99" s="1"/>
      <c r="B99" s="1"/>
      <c r="C99" s="1"/>
      <c r="D99" s="1"/>
      <c r="E99" s="1"/>
      <c r="F99" s="1"/>
      <c r="G99" s="1"/>
      <c r="H99" s="1"/>
      <c r="I99" s="1"/>
      <c r="J99" s="1"/>
      <c r="K99" s="1"/>
    </row>
    <row r="100">
      <c r="A100" s="1"/>
      <c r="B100" s="1"/>
      <c r="C100" s="1"/>
      <c r="D100" s="1"/>
      <c r="E100" s="1"/>
      <c r="F100" s="1"/>
      <c r="G100" s="1"/>
      <c r="H100" s="1"/>
      <c r="I100" s="1"/>
      <c r="J100" s="1"/>
      <c r="K100" s="1"/>
    </row>
    <row r="101">
      <c r="A101" s="1"/>
      <c r="B101" s="1"/>
      <c r="C101" s="1"/>
      <c r="D101" s="1"/>
      <c r="E101" s="1"/>
      <c r="F101" s="1"/>
      <c r="G101" s="1"/>
      <c r="H101" s="1"/>
      <c r="I101" s="1"/>
      <c r="J101" s="1"/>
      <c r="K101" s="1"/>
    </row>
    <row r="102">
      <c r="A102" s="1"/>
      <c r="B102" s="1"/>
      <c r="C102" s="1"/>
      <c r="D102" s="1"/>
      <c r="E102" s="1"/>
      <c r="F102" s="1"/>
      <c r="G102" s="1"/>
      <c r="H102" s="1"/>
      <c r="I102" s="1"/>
      <c r="J102" s="1"/>
      <c r="K102" s="1"/>
    </row>
    <row r="103">
      <c r="A103" s="1"/>
      <c r="B103" s="1"/>
      <c r="C103" s="1"/>
      <c r="D103" s="1"/>
      <c r="E103" s="1"/>
      <c r="F103" s="1"/>
      <c r="G103" s="1"/>
      <c r="H103" s="1"/>
      <c r="I103" s="1"/>
      <c r="J103" s="1"/>
      <c r="K103" s="1"/>
    </row>
    <row r="104">
      <c r="A104" s="1"/>
      <c r="B104" s="1"/>
      <c r="C104" s="1"/>
      <c r="D104" s="1"/>
      <c r="E104" s="1"/>
      <c r="F104" s="1"/>
      <c r="G104" s="1"/>
      <c r="H104" s="1"/>
      <c r="I104" s="1"/>
      <c r="J104" s="1"/>
      <c r="K104" s="1"/>
    </row>
    <row r="105">
      <c r="A105" s="1"/>
      <c r="B105" s="1"/>
      <c r="C105" s="1"/>
      <c r="D105" s="1"/>
      <c r="E105" s="1"/>
      <c r="F105" s="1"/>
      <c r="G105" s="1"/>
      <c r="H105" s="1"/>
      <c r="I105" s="1"/>
      <c r="J105" s="1"/>
      <c r="K105" s="1"/>
    </row>
    <row r="106">
      <c r="A106" s="1"/>
      <c r="B106" s="1"/>
      <c r="C106" s="1"/>
      <c r="D106" s="1"/>
      <c r="E106" s="1"/>
      <c r="F106" s="1"/>
      <c r="G106" s="1"/>
      <c r="H106" s="1"/>
      <c r="I106" s="1"/>
      <c r="J106" s="1"/>
      <c r="K106" s="1"/>
    </row>
    <row r="107">
      <c r="A107" s="1"/>
      <c r="B107" s="1"/>
      <c r="C107" s="1"/>
      <c r="D107" s="1"/>
      <c r="E107" s="1"/>
      <c r="F107" s="1"/>
      <c r="G107" s="1"/>
      <c r="H107" s="1"/>
      <c r="I107" s="1"/>
      <c r="J107" s="1"/>
      <c r="K107" s="1"/>
    </row>
    <row r="108">
      <c r="A108" s="1"/>
      <c r="B108" s="1"/>
      <c r="C108" s="1"/>
      <c r="D108" s="1"/>
      <c r="E108" s="1"/>
      <c r="F108" s="1"/>
      <c r="G108" s="1"/>
      <c r="H108" s="1"/>
      <c r="I108" s="1"/>
      <c r="J108" s="1"/>
      <c r="K108" s="1"/>
    </row>
    <row r="109">
      <c r="A109" s="1"/>
      <c r="B109" s="1"/>
      <c r="C109" s="1"/>
      <c r="D109" s="1"/>
      <c r="E109" s="1"/>
      <c r="F109" s="1"/>
      <c r="G109" s="1"/>
      <c r="H109" s="1"/>
      <c r="I109" s="1"/>
      <c r="J109" s="1"/>
      <c r="K109" s="1"/>
    </row>
    <row r="110">
      <c r="A110" s="1"/>
      <c r="B110" s="1"/>
      <c r="C110" s="1"/>
      <c r="D110" s="1"/>
      <c r="E110" s="1"/>
      <c r="F110" s="1"/>
      <c r="G110" s="1"/>
      <c r="H110" s="1"/>
      <c r="I110" s="1"/>
      <c r="J110" s="1"/>
      <c r="K110" s="1"/>
    </row>
    <row r="111">
      <c r="A111" s="1"/>
      <c r="B111" s="1"/>
      <c r="C111" s="1"/>
      <c r="D111" s="1"/>
      <c r="E111" s="1"/>
      <c r="F111" s="1"/>
      <c r="G111" s="1"/>
      <c r="H111" s="1"/>
      <c r="I111" s="1"/>
      <c r="J111" s="1"/>
      <c r="K111" s="1"/>
    </row>
    <row r="112">
      <c r="A112" s="1"/>
      <c r="B112" s="1"/>
      <c r="C112" s="1"/>
      <c r="D112" s="1"/>
      <c r="E112" s="1"/>
      <c r="F112" s="1"/>
      <c r="G112" s="1"/>
      <c r="H112" s="1"/>
      <c r="I112" s="1"/>
      <c r="J112" s="1"/>
      <c r="K112" s="1"/>
    </row>
    <row r="113">
      <c r="A113" s="1"/>
      <c r="B113" s="1"/>
      <c r="C113" s="1"/>
      <c r="D113" s="1"/>
      <c r="E113" s="1"/>
      <c r="F113" s="1"/>
      <c r="G113" s="1"/>
      <c r="H113" s="1"/>
      <c r="I113" s="1"/>
      <c r="J113" s="1"/>
      <c r="K113" s="1"/>
    </row>
    <row r="114">
      <c r="A114" s="1"/>
      <c r="B114" s="1"/>
      <c r="C114" s="1"/>
      <c r="D114" s="1"/>
      <c r="E114" s="1"/>
      <c r="F114" s="1"/>
      <c r="G114" s="1"/>
      <c r="H114" s="1"/>
      <c r="I114" s="1"/>
      <c r="J114" s="1"/>
      <c r="K114" s="1"/>
    </row>
    <row r="115">
      <c r="A115" s="1"/>
      <c r="B115" s="1"/>
      <c r="C115" s="1"/>
      <c r="D115" s="1"/>
      <c r="E115" s="1"/>
      <c r="F115" s="1"/>
      <c r="G115" s="1"/>
      <c r="H115" s="1"/>
      <c r="I115" s="1"/>
      <c r="J115" s="1"/>
      <c r="K115" s="1"/>
    </row>
    <row r="116">
      <c r="A116" s="1"/>
      <c r="B116" s="1"/>
      <c r="C116" s="1"/>
      <c r="D116" s="1"/>
      <c r="E116" s="1"/>
      <c r="F116" s="1"/>
      <c r="G116" s="1"/>
      <c r="H116" s="1"/>
      <c r="I116" s="1"/>
      <c r="J116" s="1"/>
      <c r="K116" s="1"/>
    </row>
    <row r="117">
      <c r="A117" s="1"/>
      <c r="B117" s="1"/>
      <c r="C117" s="1"/>
      <c r="D117" s="1"/>
      <c r="E117" s="1"/>
      <c r="F117" s="1"/>
      <c r="G117" s="1"/>
      <c r="H117" s="1"/>
      <c r="I117" s="1"/>
      <c r="J117" s="1"/>
      <c r="K117" s="1"/>
    </row>
    <row r="118">
      <c r="A118" s="1"/>
      <c r="B118" s="1"/>
      <c r="C118" s="1"/>
      <c r="D118" s="1"/>
      <c r="E118" s="1"/>
      <c r="F118" s="1"/>
      <c r="G118" s="1"/>
      <c r="H118" s="1"/>
      <c r="I118" s="1"/>
      <c r="J118" s="1"/>
      <c r="K118" s="1"/>
    </row>
    <row r="119">
      <c r="A119" s="1"/>
      <c r="B119" s="1"/>
      <c r="C119" s="1"/>
      <c r="D119" s="1"/>
      <c r="E119" s="1"/>
      <c r="F119" s="1"/>
      <c r="G119" s="1"/>
      <c r="H119" s="1"/>
      <c r="I119" s="1"/>
      <c r="J119" s="1"/>
      <c r="K119" s="1"/>
    </row>
    <row r="120">
      <c r="A120" s="1"/>
      <c r="B120" s="1"/>
      <c r="C120" s="1"/>
      <c r="D120" s="1"/>
      <c r="E120" s="1"/>
      <c r="F120" s="1"/>
      <c r="G120" s="1"/>
      <c r="H120" s="1"/>
      <c r="I120" s="1"/>
      <c r="J120" s="1"/>
      <c r="K120" s="1"/>
    </row>
    <row r="121">
      <c r="A121" s="1"/>
      <c r="B121" s="1"/>
      <c r="C121" s="1"/>
      <c r="D121" s="1"/>
      <c r="E121" s="1"/>
      <c r="F121" s="1"/>
      <c r="G121" s="1"/>
      <c r="H121" s="1"/>
      <c r="I121" s="1"/>
      <c r="J121" s="1"/>
      <c r="K121" s="1"/>
    </row>
    <row r="122">
      <c r="A122" s="1"/>
      <c r="B122" s="1"/>
      <c r="C122" s="1"/>
      <c r="D122" s="1"/>
      <c r="E122" s="1"/>
      <c r="F122" s="1"/>
      <c r="G122" s="1"/>
      <c r="H122" s="1"/>
      <c r="I122" s="1"/>
      <c r="J122" s="1"/>
      <c r="K122" s="1"/>
    </row>
    <row r="123">
      <c r="A123" s="1"/>
      <c r="B123" s="1"/>
      <c r="C123" s="1"/>
      <c r="D123" s="1"/>
      <c r="E123" s="1"/>
      <c r="F123" s="1"/>
      <c r="G123" s="1"/>
      <c r="H123" s="1"/>
      <c r="I123" s="1"/>
      <c r="J123" s="1"/>
      <c r="K123" s="1"/>
    </row>
    <row r="124">
      <c r="A124" s="1"/>
      <c r="B124" s="1"/>
      <c r="C124" s="1"/>
      <c r="D124" s="1"/>
      <c r="E124" s="1"/>
      <c r="F124" s="1"/>
      <c r="G124" s="1"/>
      <c r="H124" s="1"/>
      <c r="I124" s="1"/>
      <c r="J124" s="1"/>
      <c r="K124" s="1"/>
    </row>
    <row r="125">
      <c r="A125" s="1"/>
      <c r="B125" s="1"/>
      <c r="C125" s="1"/>
      <c r="D125" s="1"/>
      <c r="E125" s="1"/>
      <c r="F125" s="1"/>
      <c r="G125" s="1"/>
      <c r="H125" s="1"/>
      <c r="I125" s="1"/>
      <c r="J125" s="1"/>
      <c r="K125" s="1"/>
    </row>
    <row r="126">
      <c r="A126" s="1"/>
      <c r="B126" s="1"/>
      <c r="C126" s="1"/>
      <c r="D126" s="1"/>
      <c r="E126" s="1"/>
      <c r="F126" s="1"/>
      <c r="G126" s="1"/>
      <c r="H126" s="1"/>
      <c r="I126" s="1"/>
      <c r="J126" s="1"/>
      <c r="K126" s="1"/>
    </row>
    <row r="127">
      <c r="A127" s="1"/>
      <c r="B127" s="1"/>
      <c r="C127" s="1"/>
      <c r="D127" s="1"/>
      <c r="E127" s="1"/>
      <c r="F127" s="1"/>
      <c r="G127" s="1"/>
      <c r="H127" s="1"/>
      <c r="I127" s="1"/>
      <c r="J127" s="1"/>
      <c r="K127" s="1"/>
    </row>
    <row r="128">
      <c r="A128" s="1"/>
      <c r="B128" s="1"/>
      <c r="C128" s="1"/>
      <c r="D128" s="1"/>
      <c r="E128" s="1"/>
      <c r="F128" s="1"/>
      <c r="G128" s="1"/>
      <c r="H128" s="1"/>
      <c r="I128" s="1"/>
      <c r="J128" s="1"/>
      <c r="K128" s="1"/>
    </row>
    <row r="129">
      <c r="A129" s="1"/>
      <c r="B129" s="1"/>
      <c r="C129" s="1"/>
      <c r="D129" s="1"/>
      <c r="E129" s="1"/>
      <c r="F129" s="1"/>
      <c r="G129" s="1"/>
      <c r="H129" s="1"/>
      <c r="I129" s="1"/>
      <c r="J129" s="1"/>
      <c r="K129" s="1"/>
    </row>
    <row r="130">
      <c r="A130" s="1"/>
      <c r="B130" s="1"/>
      <c r="C130" s="1"/>
      <c r="D130" s="1"/>
      <c r="E130" s="1"/>
      <c r="F130" s="1"/>
      <c r="G130" s="1"/>
      <c r="H130" s="1"/>
      <c r="I130" s="1"/>
      <c r="J130" s="1"/>
      <c r="K130" s="1"/>
    </row>
    <row r="131">
      <c r="A131" s="1"/>
      <c r="B131" s="1"/>
      <c r="C131" s="1"/>
      <c r="D131" s="1"/>
      <c r="E131" s="1"/>
      <c r="F131" s="1"/>
      <c r="G131" s="1"/>
      <c r="H131" s="1"/>
      <c r="I131" s="1"/>
      <c r="J131" s="1"/>
      <c r="K131" s="1"/>
    </row>
    <row r="132">
      <c r="A132" s="1"/>
      <c r="B132" s="1"/>
      <c r="C132" s="1"/>
      <c r="D132" s="1"/>
      <c r="E132" s="1"/>
      <c r="F132" s="1"/>
      <c r="G132" s="1"/>
      <c r="H132" s="1"/>
      <c r="I132" s="1"/>
      <c r="J132" s="1"/>
      <c r="K132" s="1"/>
    </row>
    <row r="133">
      <c r="A133" s="1"/>
      <c r="B133" s="1"/>
      <c r="C133" s="1"/>
      <c r="D133" s="1"/>
      <c r="E133" s="1"/>
      <c r="F133" s="1"/>
      <c r="G133" s="1"/>
      <c r="H133" s="1"/>
      <c r="I133" s="1"/>
      <c r="J133" s="1"/>
      <c r="K133" s="1"/>
    </row>
    <row r="134">
      <c r="A134" s="1"/>
      <c r="B134" s="1"/>
      <c r="C134" s="1"/>
      <c r="D134" s="1"/>
      <c r="E134" s="1"/>
      <c r="F134" s="1"/>
      <c r="G134" s="1"/>
      <c r="H134" s="1"/>
      <c r="I134" s="1"/>
      <c r="J134" s="1"/>
      <c r="K134" s="1"/>
    </row>
    <row r="135">
      <c r="A135" s="1"/>
      <c r="B135" s="1"/>
      <c r="C135" s="1"/>
      <c r="D135" s="1"/>
      <c r="E135" s="1"/>
      <c r="F135" s="1"/>
      <c r="G135" s="1"/>
      <c r="H135" s="1"/>
      <c r="I135" s="1"/>
      <c r="J135" s="1"/>
      <c r="K135" s="1"/>
    </row>
    <row r="136">
      <c r="A136" s="1"/>
      <c r="B136" s="1"/>
      <c r="C136" s="1"/>
      <c r="D136" s="1"/>
      <c r="E136" s="1"/>
      <c r="F136" s="1"/>
      <c r="G136" s="1"/>
      <c r="H136" s="1"/>
      <c r="I136" s="1"/>
      <c r="J136" s="1"/>
      <c r="K136" s="1"/>
    </row>
    <row r="137">
      <c r="A137" s="1"/>
      <c r="B137" s="1"/>
      <c r="C137" s="1"/>
      <c r="D137" s="1"/>
      <c r="E137" s="1"/>
      <c r="F137" s="1"/>
      <c r="G137" s="1"/>
      <c r="H137" s="1"/>
      <c r="I137" s="1"/>
      <c r="J137" s="1"/>
      <c r="K137" s="1"/>
    </row>
    <row r="138">
      <c r="A138" s="1"/>
      <c r="B138" s="1"/>
      <c r="C138" s="1"/>
      <c r="D138" s="1"/>
      <c r="E138" s="1"/>
      <c r="F138" s="1"/>
      <c r="G138" s="1"/>
      <c r="H138" s="1"/>
      <c r="I138" s="1"/>
      <c r="J138" s="1"/>
      <c r="K138" s="1"/>
    </row>
    <row r="139">
      <c r="A139" s="1"/>
      <c r="B139" s="1"/>
      <c r="C139" s="1"/>
      <c r="D139" s="1"/>
      <c r="E139" s="1"/>
      <c r="F139" s="1"/>
      <c r="G139" s="1"/>
      <c r="H139" s="1"/>
      <c r="I139" s="1"/>
      <c r="J139" s="1"/>
      <c r="K139" s="1"/>
    </row>
    <row r="140">
      <c r="A140" s="1"/>
      <c r="B140" s="1"/>
      <c r="C140" s="1"/>
      <c r="D140" s="1"/>
      <c r="E140" s="1"/>
      <c r="F140" s="1"/>
      <c r="G140" s="1"/>
      <c r="H140" s="1"/>
      <c r="I140" s="1"/>
      <c r="J140" s="1"/>
      <c r="K140" s="1"/>
    </row>
    <row r="141">
      <c r="A141" s="1"/>
      <c r="B141" s="1"/>
      <c r="C141" s="1"/>
      <c r="D141" s="1"/>
      <c r="E141" s="1"/>
      <c r="F141" s="1"/>
      <c r="G141" s="1"/>
      <c r="H141" s="1"/>
      <c r="I141" s="1"/>
      <c r="J141" s="1"/>
      <c r="K141" s="1"/>
    </row>
    <row r="142">
      <c r="A142" s="1"/>
      <c r="B142" s="1"/>
      <c r="C142" s="1"/>
      <c r="D142" s="1"/>
      <c r="E142" s="1"/>
      <c r="F142" s="1"/>
      <c r="G142" s="1"/>
      <c r="H142" s="1"/>
      <c r="I142" s="1"/>
      <c r="J142" s="1"/>
      <c r="K142" s="1"/>
    </row>
    <row r="143">
      <c r="A143" s="1"/>
      <c r="B143" s="1"/>
      <c r="C143" s="1"/>
      <c r="D143" s="1"/>
      <c r="E143" s="1"/>
      <c r="F143" s="1"/>
      <c r="G143" s="1"/>
      <c r="H143" s="1"/>
      <c r="I143" s="1"/>
      <c r="J143" s="1"/>
      <c r="K143" s="1"/>
    </row>
    <row r="144">
      <c r="A144" s="1"/>
      <c r="B144" s="1"/>
      <c r="C144" s="1"/>
      <c r="D144" s="1"/>
      <c r="E144" s="1"/>
      <c r="F144" s="1"/>
      <c r="G144" s="1"/>
      <c r="H144" s="1"/>
      <c r="I144" s="1"/>
      <c r="J144" s="1"/>
      <c r="K144" s="1"/>
    </row>
    <row r="145">
      <c r="A145" s="1"/>
      <c r="B145" s="1"/>
      <c r="C145" s="1"/>
      <c r="D145" s="1"/>
      <c r="E145" s="1"/>
      <c r="F145" s="1"/>
      <c r="G145" s="1"/>
      <c r="H145" s="1"/>
      <c r="I145" s="1"/>
      <c r="J145" s="1"/>
      <c r="K145" s="1"/>
    </row>
    <row r="146">
      <c r="A146" s="1"/>
      <c r="B146" s="1"/>
      <c r="C146" s="1"/>
      <c r="D146" s="1"/>
      <c r="E146" s="1"/>
      <c r="F146" s="1"/>
      <c r="G146" s="1"/>
      <c r="H146" s="1"/>
      <c r="I146" s="1"/>
      <c r="J146" s="1"/>
      <c r="K146" s="1"/>
    </row>
    <row r="147">
      <c r="A147" s="1"/>
      <c r="B147" s="1"/>
      <c r="C147" s="1"/>
      <c r="D147" s="1"/>
      <c r="E147" s="1"/>
      <c r="F147" s="1"/>
      <c r="G147" s="1"/>
      <c r="H147" s="1"/>
      <c r="I147" s="1"/>
      <c r="J147" s="1"/>
      <c r="K147" s="1"/>
    </row>
    <row r="148">
      <c r="A148" s="1"/>
      <c r="B148" s="1"/>
      <c r="C148" s="1"/>
      <c r="D148" s="1"/>
      <c r="E148" s="1"/>
      <c r="F148" s="1"/>
      <c r="G148" s="1"/>
      <c r="H148" s="1"/>
      <c r="I148" s="1"/>
      <c r="J148" s="1"/>
      <c r="K148" s="1"/>
    </row>
    <row r="149">
      <c r="A149" s="1"/>
      <c r="B149" s="1"/>
      <c r="C149" s="1"/>
      <c r="D149" s="1"/>
      <c r="E149" s="1"/>
      <c r="F149" s="1"/>
      <c r="G149" s="1"/>
      <c r="H149" s="1"/>
      <c r="I149" s="1"/>
      <c r="J149" s="1"/>
      <c r="K149" s="1"/>
    </row>
    <row r="150">
      <c r="A150" s="1"/>
      <c r="B150" s="1"/>
      <c r="C150" s="1"/>
      <c r="D150" s="1"/>
      <c r="E150" s="1"/>
      <c r="F150" s="1"/>
      <c r="G150" s="1"/>
      <c r="H150" s="1"/>
      <c r="I150" s="1"/>
      <c r="J150" s="1"/>
      <c r="K150" s="1"/>
    </row>
    <row r="151">
      <c r="A151" s="1"/>
      <c r="B151" s="1"/>
      <c r="C151" s="1"/>
      <c r="D151" s="1"/>
      <c r="E151" s="1"/>
      <c r="F151" s="1"/>
      <c r="G151" s="1"/>
      <c r="H151" s="1"/>
      <c r="I151" s="1"/>
      <c r="J151" s="1"/>
      <c r="K151" s="1"/>
    </row>
    <row r="152">
      <c r="A152" s="1"/>
      <c r="B152" s="1"/>
      <c r="C152" s="1"/>
      <c r="D152" s="1"/>
      <c r="E152" s="1"/>
      <c r="F152" s="1"/>
      <c r="G152" s="1"/>
      <c r="H152" s="1"/>
      <c r="I152" s="1"/>
      <c r="J152" s="1"/>
      <c r="K152" s="1"/>
    </row>
    <row r="153">
      <c r="A153" s="1"/>
      <c r="B153" s="1"/>
      <c r="C153" s="1"/>
      <c r="D153" s="1"/>
      <c r="E153" s="1"/>
      <c r="F153" s="1"/>
      <c r="G153" s="1"/>
      <c r="H153" s="1"/>
      <c r="I153" s="1"/>
      <c r="J153" s="1"/>
      <c r="K153" s="1"/>
    </row>
    <row r="154">
      <c r="A154" s="1"/>
      <c r="B154" s="1"/>
      <c r="C154" s="1"/>
      <c r="D154" s="1"/>
      <c r="E154" s="1"/>
      <c r="F154" s="1"/>
      <c r="G154" s="1"/>
      <c r="H154" s="1"/>
      <c r="I154" s="1"/>
      <c r="J154" s="1"/>
      <c r="K154" s="1"/>
    </row>
    <row r="155">
      <c r="A155" s="1"/>
      <c r="B155" s="1"/>
      <c r="C155" s="1"/>
      <c r="D155" s="1"/>
      <c r="E155" s="1"/>
      <c r="F155" s="1"/>
      <c r="G155" s="1"/>
      <c r="H155" s="1"/>
      <c r="I155" s="1"/>
      <c r="J155" s="1"/>
      <c r="K155" s="1"/>
    </row>
    <row r="156">
      <c r="A156" s="1"/>
      <c r="B156" s="1"/>
      <c r="C156" s="1"/>
      <c r="D156" s="1"/>
      <c r="E156" s="1"/>
      <c r="F156" s="1"/>
      <c r="G156" s="1"/>
      <c r="H156" s="1"/>
      <c r="I156" s="1"/>
      <c r="J156" s="1"/>
      <c r="K156" s="1"/>
    </row>
    <row r="157">
      <c r="A157" s="1"/>
      <c r="B157" s="1"/>
      <c r="C157" s="1"/>
      <c r="D157" s="1"/>
      <c r="E157" s="1"/>
      <c r="F157" s="1"/>
      <c r="G157" s="1"/>
      <c r="H157" s="1"/>
      <c r="I157" s="1"/>
      <c r="J157" s="1"/>
      <c r="K157" s="1"/>
    </row>
    <row r="158">
      <c r="A158" s="1"/>
      <c r="B158" s="1"/>
      <c r="C158" s="1"/>
      <c r="D158" s="1"/>
      <c r="E158" s="1"/>
      <c r="F158" s="1"/>
      <c r="G158" s="1"/>
      <c r="H158" s="1"/>
      <c r="I158" s="1"/>
      <c r="J158" s="1"/>
      <c r="K158" s="1"/>
    </row>
    <row r="159">
      <c r="A159" s="1"/>
      <c r="B159" s="1"/>
      <c r="C159" s="1"/>
      <c r="D159" s="1"/>
      <c r="E159" s="1"/>
      <c r="F159" s="1"/>
      <c r="G159" s="1"/>
      <c r="H159" s="1"/>
      <c r="I159" s="1"/>
      <c r="J159" s="1"/>
      <c r="K159" s="1"/>
    </row>
    <row r="160">
      <c r="A160" s="1"/>
      <c r="B160" s="1"/>
      <c r="C160" s="1"/>
      <c r="D160" s="1"/>
      <c r="E160" s="1"/>
      <c r="F160" s="1"/>
      <c r="G160" s="1"/>
      <c r="H160" s="1"/>
      <c r="I160" s="1"/>
      <c r="J160" s="1"/>
      <c r="K160" s="1"/>
    </row>
    <row r="161">
      <c r="A161" s="1"/>
      <c r="B161" s="1"/>
      <c r="C161" s="1"/>
      <c r="D161" s="1"/>
      <c r="E161" s="1"/>
      <c r="F161" s="1"/>
      <c r="G161" s="1"/>
      <c r="H161" s="1"/>
      <c r="I161" s="1"/>
      <c r="J161" s="1"/>
      <c r="K161" s="1"/>
    </row>
    <row r="162">
      <c r="A162" s="1"/>
      <c r="B162" s="1"/>
      <c r="C162" s="1"/>
      <c r="D162" s="1"/>
      <c r="E162" s="1"/>
      <c r="F162" s="1"/>
      <c r="G162" s="1"/>
      <c r="H162" s="1"/>
      <c r="I162" s="1"/>
      <c r="J162" s="1"/>
      <c r="K162" s="1"/>
    </row>
    <row r="163">
      <c r="A163" s="1"/>
      <c r="B163" s="1"/>
      <c r="C163" s="1"/>
      <c r="D163" s="1"/>
      <c r="E163" s="1"/>
      <c r="F163" s="1"/>
      <c r="G163" s="1"/>
      <c r="H163" s="1"/>
      <c r="I163" s="1"/>
      <c r="J163" s="1"/>
      <c r="K163" s="1"/>
    </row>
    <row r="164">
      <c r="A164" s="1"/>
      <c r="B164" s="1"/>
      <c r="C164" s="1"/>
      <c r="D164" s="1"/>
      <c r="E164" s="1"/>
      <c r="F164" s="1"/>
      <c r="G164" s="1"/>
      <c r="H164" s="1"/>
      <c r="I164" s="1"/>
      <c r="J164" s="1"/>
      <c r="K164" s="1"/>
    </row>
    <row r="165">
      <c r="A165" s="1"/>
      <c r="B165" s="1"/>
      <c r="C165" s="1"/>
      <c r="D165" s="1"/>
      <c r="E165" s="1"/>
      <c r="F165" s="1"/>
      <c r="G165" s="1"/>
      <c r="H165" s="1"/>
      <c r="I165" s="1"/>
      <c r="J165" s="1"/>
      <c r="K165" s="1"/>
    </row>
    <row r="166">
      <c r="A166" s="1"/>
      <c r="B166" s="1"/>
      <c r="C166" s="1"/>
      <c r="D166" s="1"/>
      <c r="E166" s="1"/>
      <c r="F166" s="1"/>
      <c r="G166" s="1"/>
      <c r="H166" s="1"/>
      <c r="I166" s="1"/>
      <c r="J166" s="1"/>
      <c r="K166" s="1"/>
    </row>
    <row r="167">
      <c r="A167" s="1"/>
      <c r="B167" s="1"/>
      <c r="C167" s="1"/>
      <c r="D167" s="1"/>
      <c r="E167" s="1"/>
      <c r="F167" s="1"/>
      <c r="G167" s="1"/>
      <c r="H167" s="1"/>
      <c r="I167" s="1"/>
      <c r="J167" s="1"/>
      <c r="K167" s="1"/>
    </row>
    <row r="168">
      <c r="A168" s="1"/>
      <c r="B168" s="1"/>
      <c r="C168" s="1"/>
      <c r="D168" s="1"/>
      <c r="E168" s="1"/>
      <c r="F168" s="1"/>
      <c r="G168" s="1"/>
      <c r="H168" s="1"/>
      <c r="I168" s="1"/>
      <c r="J168" s="1"/>
      <c r="K168" s="1"/>
    </row>
    <row r="169">
      <c r="A169" s="1"/>
      <c r="B169" s="1"/>
      <c r="C169" s="1"/>
      <c r="D169" s="1"/>
      <c r="E169" s="1"/>
      <c r="F169" s="1"/>
      <c r="G169" s="1"/>
      <c r="H169" s="1"/>
      <c r="I169" s="1"/>
      <c r="J169" s="1"/>
      <c r="K169" s="1"/>
    </row>
    <row r="170">
      <c r="A170" s="1"/>
      <c r="B170" s="1"/>
      <c r="C170" s="1"/>
      <c r="D170" s="1"/>
      <c r="E170" s="1"/>
      <c r="F170" s="1"/>
      <c r="G170" s="1"/>
      <c r="H170" s="1"/>
      <c r="I170" s="1"/>
      <c r="J170" s="1"/>
      <c r="K170" s="1"/>
    </row>
    <row r="171">
      <c r="A171" s="1"/>
      <c r="B171" s="1"/>
      <c r="C171" s="1"/>
      <c r="D171" s="1"/>
      <c r="E171" s="1"/>
      <c r="F171" s="1"/>
      <c r="G171" s="1"/>
      <c r="H171" s="1"/>
      <c r="I171" s="1"/>
      <c r="J171" s="1"/>
      <c r="K171" s="1"/>
    </row>
    <row r="172">
      <c r="A172" s="1"/>
      <c r="B172" s="1"/>
      <c r="C172" s="1"/>
      <c r="D172" s="1"/>
      <c r="E172" s="1"/>
      <c r="F172" s="1"/>
      <c r="G172" s="1"/>
      <c r="H172" s="1"/>
      <c r="I172" s="1"/>
      <c r="J172" s="1"/>
      <c r="K172" s="1"/>
    </row>
    <row r="173">
      <c r="A173" s="1"/>
      <c r="B173" s="1"/>
      <c r="C173" s="1"/>
      <c r="D173" s="1"/>
      <c r="E173" s="1"/>
      <c r="F173" s="1"/>
      <c r="G173" s="1"/>
      <c r="H173" s="1"/>
      <c r="I173" s="1"/>
      <c r="J173" s="1"/>
      <c r="K173" s="1"/>
    </row>
    <row r="174">
      <c r="A174" s="1"/>
      <c r="B174" s="1"/>
      <c r="C174" s="1"/>
      <c r="D174" s="1"/>
      <c r="E174" s="1"/>
      <c r="F174" s="1"/>
      <c r="G174" s="1"/>
      <c r="H174" s="1"/>
      <c r="I174" s="1"/>
      <c r="J174" s="1"/>
      <c r="K174" s="1"/>
    </row>
    <row r="175">
      <c r="A175" s="1"/>
      <c r="B175" s="1"/>
      <c r="C175" s="1"/>
      <c r="D175" s="1"/>
      <c r="E175" s="1"/>
      <c r="F175" s="1"/>
      <c r="G175" s="1"/>
      <c r="H175" s="1"/>
      <c r="I175" s="1"/>
      <c r="J175" s="1"/>
      <c r="K175" s="1"/>
    </row>
    <row r="176">
      <c r="A176" s="1"/>
      <c r="B176" s="1"/>
      <c r="C176" s="1"/>
      <c r="D176" s="1"/>
      <c r="E176" s="1"/>
      <c r="F176" s="1"/>
      <c r="G176" s="1"/>
      <c r="H176" s="1"/>
      <c r="I176" s="1"/>
      <c r="J176" s="1"/>
      <c r="K176" s="1"/>
    </row>
    <row r="177">
      <c r="A177" s="1"/>
      <c r="B177" s="1"/>
      <c r="C177" s="1"/>
      <c r="D177" s="1"/>
      <c r="E177" s="1"/>
      <c r="F177" s="1"/>
      <c r="G177" s="1"/>
      <c r="H177" s="1"/>
      <c r="I177" s="1"/>
      <c r="J177" s="1"/>
      <c r="K177" s="1"/>
    </row>
    <row r="178">
      <c r="A178" s="1"/>
      <c r="B178" s="1"/>
      <c r="C178" s="1"/>
      <c r="D178" s="1"/>
      <c r="E178" s="1"/>
      <c r="F178" s="1"/>
      <c r="G178" s="1"/>
      <c r="H178" s="1"/>
      <c r="I178" s="1"/>
      <c r="J178" s="1"/>
      <c r="K178" s="1"/>
    </row>
    <row r="179">
      <c r="A179" s="1"/>
      <c r="B179" s="1"/>
      <c r="C179" s="1"/>
      <c r="D179" s="1"/>
      <c r="E179" s="1"/>
      <c r="F179" s="1"/>
      <c r="G179" s="1"/>
      <c r="H179" s="1"/>
      <c r="I179" s="1"/>
      <c r="J179" s="1"/>
      <c r="K179" s="1"/>
    </row>
    <row r="180">
      <c r="A180" s="1"/>
      <c r="B180" s="1"/>
      <c r="C180" s="1"/>
      <c r="D180" s="1"/>
      <c r="E180" s="1"/>
      <c r="F180" s="1"/>
      <c r="G180" s="1"/>
      <c r="H180" s="1"/>
      <c r="I180" s="1"/>
      <c r="J180" s="1"/>
      <c r="K180" s="1"/>
    </row>
    <row r="181">
      <c r="A181" s="1"/>
      <c r="B181" s="1"/>
      <c r="C181" s="1"/>
      <c r="D181" s="1"/>
      <c r="E181" s="1"/>
      <c r="F181" s="1"/>
      <c r="G181" s="1"/>
      <c r="H181" s="1"/>
      <c r="I181" s="1"/>
      <c r="J181" s="1"/>
      <c r="K181" s="1"/>
    </row>
    <row r="182">
      <c r="A182" s="1"/>
      <c r="B182" s="1"/>
      <c r="C182" s="1"/>
      <c r="D182" s="1"/>
      <c r="E182" s="1"/>
      <c r="F182" s="1"/>
      <c r="G182" s="1"/>
      <c r="H182" s="1"/>
      <c r="I182" s="1"/>
      <c r="J182" s="1"/>
      <c r="K182" s="1"/>
    </row>
    <row r="183">
      <c r="A183" s="1"/>
      <c r="B183" s="1"/>
      <c r="C183" s="1"/>
      <c r="D183" s="1"/>
      <c r="E183" s="1"/>
      <c r="F183" s="1"/>
      <c r="G183" s="1"/>
      <c r="H183" s="1"/>
      <c r="I183" s="1"/>
      <c r="J183" s="1"/>
      <c r="K183" s="1"/>
    </row>
    <row r="184">
      <c r="A184" s="1"/>
      <c r="B184" s="1"/>
      <c r="C184" s="1"/>
      <c r="D184" s="1"/>
      <c r="E184" s="1"/>
      <c r="F184" s="1"/>
      <c r="G184" s="1"/>
      <c r="H184" s="1"/>
      <c r="I184" s="1"/>
      <c r="J184" s="1"/>
      <c r="K184" s="1"/>
    </row>
    <row r="185">
      <c r="A185" s="1"/>
      <c r="B185" s="1"/>
      <c r="C185" s="1"/>
      <c r="D185" s="1"/>
      <c r="E185" s="1"/>
      <c r="F185" s="1"/>
      <c r="G185" s="1"/>
      <c r="H185" s="1"/>
      <c r="I185" s="1"/>
      <c r="J185" s="1"/>
      <c r="K185" s="1"/>
    </row>
    <row r="186">
      <c r="A186" s="1"/>
      <c r="B186" s="1"/>
      <c r="C186" s="1"/>
      <c r="D186" s="1"/>
      <c r="E186" s="1"/>
      <c r="F186" s="1"/>
      <c r="G186" s="1"/>
      <c r="H186" s="1"/>
      <c r="I186" s="1"/>
      <c r="J186" s="1"/>
      <c r="K186" s="1"/>
    </row>
    <row r="187">
      <c r="A187" s="1"/>
      <c r="B187" s="1"/>
      <c r="C187" s="1"/>
      <c r="D187" s="1"/>
      <c r="E187" s="1"/>
      <c r="F187" s="1"/>
      <c r="G187" s="1"/>
      <c r="H187" s="1"/>
      <c r="I187" s="1"/>
      <c r="J187" s="1"/>
      <c r="K187" s="1"/>
    </row>
    <row r="188">
      <c r="A188" s="1"/>
      <c r="B188" s="1"/>
      <c r="C188" s="1"/>
      <c r="D188" s="1"/>
      <c r="E188" s="1"/>
      <c r="F188" s="1"/>
      <c r="G188" s="1"/>
      <c r="H188" s="1"/>
      <c r="I188" s="1"/>
      <c r="J188" s="1"/>
      <c r="K188" s="1"/>
    </row>
    <row r="189">
      <c r="A189" s="1"/>
      <c r="B189" s="1"/>
      <c r="C189" s="1"/>
      <c r="D189" s="1"/>
      <c r="E189" s="1"/>
      <c r="F189" s="1"/>
      <c r="G189" s="1"/>
      <c r="H189" s="1"/>
      <c r="I189" s="1"/>
      <c r="J189" s="1"/>
      <c r="K189" s="1"/>
    </row>
    <row r="190">
      <c r="A190" s="1"/>
      <c r="B190" s="1"/>
      <c r="C190" s="1"/>
      <c r="D190" s="1"/>
      <c r="E190" s="1"/>
      <c r="F190" s="1"/>
      <c r="G190" s="1"/>
      <c r="H190" s="1"/>
      <c r="I190" s="1"/>
      <c r="J190" s="1"/>
      <c r="K190" s="1"/>
    </row>
    <row r="191">
      <c r="A191" s="1"/>
      <c r="B191" s="1"/>
      <c r="C191" s="1"/>
      <c r="D191" s="1"/>
      <c r="E191" s="1"/>
      <c r="F191" s="1"/>
      <c r="G191" s="1"/>
      <c r="H191" s="1"/>
      <c r="I191" s="1"/>
      <c r="J191" s="1"/>
      <c r="K191" s="1"/>
    </row>
    <row r="192">
      <c r="A192" s="1"/>
      <c r="B192" s="1"/>
      <c r="C192" s="1"/>
      <c r="D192" s="1"/>
      <c r="E192" s="1"/>
      <c r="F192" s="1"/>
      <c r="G192" s="1"/>
      <c r="H192" s="1"/>
      <c r="I192" s="1"/>
      <c r="J192" s="1"/>
      <c r="K192" s="1"/>
    </row>
    <row r="193">
      <c r="A193" s="1"/>
      <c r="B193" s="1"/>
      <c r="C193" s="1"/>
      <c r="D193" s="1"/>
      <c r="E193" s="1"/>
      <c r="F193" s="1"/>
      <c r="G193" s="1"/>
      <c r="H193" s="1"/>
      <c r="I193" s="1"/>
      <c r="J193" s="1"/>
      <c r="K193" s="1"/>
    </row>
    <row r="194">
      <c r="A194" s="1"/>
      <c r="B194" s="1"/>
      <c r="C194" s="1"/>
      <c r="D194" s="1"/>
      <c r="E194" s="1"/>
      <c r="F194" s="1"/>
      <c r="G194" s="1"/>
      <c r="H194" s="1"/>
      <c r="I194" s="1"/>
      <c r="J194" s="1"/>
      <c r="K194" s="1"/>
    </row>
    <row r="195">
      <c r="A195" s="1"/>
      <c r="B195" s="1"/>
      <c r="C195" s="1"/>
      <c r="D195" s="1"/>
      <c r="E195" s="1"/>
      <c r="F195" s="1"/>
      <c r="G195" s="1"/>
      <c r="H195" s="1"/>
      <c r="I195" s="1"/>
      <c r="J195" s="1"/>
      <c r="K195" s="1"/>
    </row>
    <row r="196">
      <c r="A196" s="1"/>
      <c r="B196" s="1"/>
      <c r="C196" s="1"/>
      <c r="D196" s="1"/>
      <c r="E196" s="1"/>
      <c r="F196" s="1"/>
      <c r="G196" s="1"/>
      <c r="H196" s="1"/>
      <c r="I196" s="1"/>
      <c r="J196" s="1"/>
      <c r="K196" s="1"/>
    </row>
    <row r="197">
      <c r="A197" s="1"/>
      <c r="B197" s="1"/>
      <c r="C197" s="1"/>
      <c r="D197" s="1"/>
      <c r="E197" s="1"/>
      <c r="F197" s="1"/>
      <c r="G197" s="1"/>
      <c r="H197" s="1"/>
      <c r="I197" s="1"/>
      <c r="J197" s="1"/>
      <c r="K197" s="1"/>
    </row>
    <row r="198">
      <c r="A198" s="1"/>
      <c r="B198" s="1"/>
      <c r="C198" s="1"/>
      <c r="D198" s="1"/>
      <c r="E198" s="1"/>
      <c r="F198" s="1"/>
      <c r="G198" s="1"/>
      <c r="H198" s="1"/>
      <c r="I198" s="1"/>
      <c r="J198" s="1"/>
      <c r="K198" s="1"/>
    </row>
    <row r="199">
      <c r="A199" s="1"/>
      <c r="B199" s="1"/>
      <c r="C199" s="1"/>
      <c r="D199" s="1"/>
      <c r="E199" s="1"/>
      <c r="F199" s="1"/>
      <c r="G199" s="1"/>
      <c r="H199" s="1"/>
      <c r="I199" s="1"/>
      <c r="J199" s="1"/>
      <c r="K199" s="1"/>
    </row>
    <row r="200">
      <c r="A200" s="1"/>
      <c r="B200" s="1"/>
      <c r="C200" s="1"/>
      <c r="D200" s="1"/>
      <c r="E200" s="1"/>
      <c r="F200" s="1"/>
      <c r="G200" s="1"/>
      <c r="H200" s="1"/>
      <c r="I200" s="1"/>
      <c r="J200" s="1"/>
      <c r="K200" s="1"/>
    </row>
    <row r="201">
      <c r="A201" s="1"/>
      <c r="B201" s="1"/>
      <c r="C201" s="1"/>
      <c r="D201" s="1"/>
      <c r="E201" s="1"/>
      <c r="F201" s="1"/>
      <c r="G201" s="1"/>
      <c r="H201" s="1"/>
      <c r="I201" s="1"/>
      <c r="J201" s="1"/>
      <c r="K201" s="1"/>
    </row>
    <row r="202">
      <c r="A202" s="1"/>
      <c r="B202" s="1"/>
      <c r="C202" s="1"/>
      <c r="D202" s="1"/>
      <c r="E202" s="1"/>
      <c r="F202" s="1"/>
      <c r="G202" s="1"/>
      <c r="H202" s="1"/>
      <c r="I202" s="1"/>
      <c r="J202" s="1"/>
      <c r="K202" s="1"/>
    </row>
    <row r="203">
      <c r="A203" s="1"/>
      <c r="B203" s="1"/>
      <c r="C203" s="1"/>
      <c r="D203" s="1"/>
      <c r="E203" s="1"/>
      <c r="F203" s="1"/>
      <c r="G203" s="1"/>
      <c r="H203" s="1"/>
      <c r="I203" s="1"/>
      <c r="J203" s="1"/>
      <c r="K203" s="1"/>
    </row>
    <row r="204">
      <c r="A204" s="1"/>
      <c r="B204" s="1"/>
      <c r="C204" s="1"/>
      <c r="D204" s="1"/>
      <c r="E204" s="1"/>
      <c r="F204" s="1"/>
      <c r="G204" s="1"/>
      <c r="H204" s="1"/>
      <c r="I204" s="1"/>
      <c r="J204" s="1"/>
      <c r="K204" s="1"/>
    </row>
    <row r="205">
      <c r="A205" s="1"/>
      <c r="B205" s="1"/>
      <c r="C205" s="1"/>
      <c r="D205" s="1"/>
      <c r="E205" s="1"/>
      <c r="F205" s="1"/>
      <c r="G205" s="1"/>
      <c r="H205" s="1"/>
      <c r="I205" s="1"/>
      <c r="J205" s="1"/>
      <c r="K205" s="1"/>
    </row>
    <row r="206">
      <c r="A206" s="1"/>
      <c r="B206" s="1"/>
      <c r="C206" s="1"/>
      <c r="D206" s="1"/>
      <c r="E206" s="1"/>
      <c r="F206" s="1"/>
      <c r="G206" s="1"/>
      <c r="H206" s="1"/>
      <c r="I206" s="1"/>
      <c r="J206" s="1"/>
      <c r="K206" s="1"/>
    </row>
    <row r="207">
      <c r="A207" s="1"/>
      <c r="B207" s="1"/>
      <c r="C207" s="1"/>
      <c r="D207" s="1"/>
      <c r="E207" s="1"/>
      <c r="F207" s="1"/>
      <c r="G207" s="1"/>
      <c r="H207" s="1"/>
      <c r="I207" s="1"/>
      <c r="J207" s="1"/>
      <c r="K207" s="1"/>
    </row>
    <row r="208">
      <c r="A208" s="1"/>
      <c r="B208" s="1"/>
      <c r="C208" s="1"/>
      <c r="D208" s="1"/>
      <c r="E208" s="1"/>
      <c r="F208" s="1"/>
      <c r="G208" s="1"/>
      <c r="H208" s="1"/>
      <c r="I208" s="1"/>
      <c r="J208" s="1"/>
      <c r="K208" s="1"/>
    </row>
    <row r="209">
      <c r="A209" s="1"/>
      <c r="B209" s="1"/>
      <c r="C209" s="1"/>
      <c r="D209" s="1"/>
      <c r="E209" s="1"/>
      <c r="F209" s="1"/>
      <c r="G209" s="1"/>
      <c r="H209" s="1"/>
      <c r="I209" s="1"/>
      <c r="J209" s="1"/>
      <c r="K209" s="1"/>
    </row>
    <row r="210">
      <c r="A210" s="1"/>
      <c r="B210" s="1"/>
      <c r="C210" s="1"/>
      <c r="D210" s="1"/>
      <c r="E210" s="1"/>
      <c r="F210" s="1"/>
      <c r="G210" s="1"/>
      <c r="H210" s="1"/>
      <c r="I210" s="1"/>
      <c r="J210" s="1"/>
      <c r="K210" s="1"/>
    </row>
    <row r="211">
      <c r="A211" s="1"/>
      <c r="B211" s="1"/>
      <c r="C211" s="1"/>
      <c r="D211" s="1"/>
      <c r="E211" s="1"/>
      <c r="F211" s="1"/>
      <c r="G211" s="1"/>
      <c r="H211" s="1"/>
      <c r="I211" s="1"/>
      <c r="J211" s="1"/>
      <c r="K211" s="1"/>
    </row>
    <row r="212">
      <c r="A212" s="1"/>
      <c r="B212" s="1"/>
      <c r="C212" s="1"/>
      <c r="D212" s="1"/>
      <c r="E212" s="1"/>
      <c r="F212" s="1"/>
      <c r="G212" s="1"/>
      <c r="H212" s="1"/>
      <c r="I212" s="1"/>
      <c r="J212" s="1"/>
      <c r="K212" s="1"/>
    </row>
    <row r="213">
      <c r="A213" s="1"/>
      <c r="B213" s="1"/>
      <c r="C213" s="1"/>
      <c r="D213" s="1"/>
      <c r="E213" s="1"/>
      <c r="F213" s="1"/>
      <c r="G213" s="1"/>
      <c r="H213" s="1"/>
      <c r="I213" s="1"/>
      <c r="J213" s="1"/>
      <c r="K213" s="1"/>
    </row>
    <row r="214">
      <c r="A214" s="1"/>
      <c r="B214" s="1"/>
      <c r="C214" s="1"/>
      <c r="D214" s="1"/>
      <c r="E214" s="1"/>
      <c r="F214" s="1"/>
      <c r="G214" s="1"/>
      <c r="H214" s="1"/>
      <c r="I214" s="1"/>
      <c r="J214" s="1"/>
      <c r="K214" s="1"/>
    </row>
    <row r="215">
      <c r="A215" s="1"/>
      <c r="B215" s="1"/>
      <c r="C215" s="1"/>
      <c r="D215" s="1"/>
      <c r="E215" s="1"/>
      <c r="F215" s="1"/>
      <c r="G215" s="1"/>
      <c r="H215" s="1"/>
      <c r="I215" s="1"/>
      <c r="J215" s="1"/>
      <c r="K215" s="1"/>
    </row>
    <row r="216">
      <c r="A216" s="1"/>
      <c r="B216" s="1"/>
      <c r="C216" s="1"/>
      <c r="D216" s="1"/>
      <c r="E216" s="1"/>
      <c r="F216" s="1"/>
      <c r="G216" s="1"/>
      <c r="H216" s="1"/>
      <c r="I216" s="1"/>
      <c r="J216" s="1"/>
      <c r="K216" s="1"/>
    </row>
    <row r="217">
      <c r="A217" s="1"/>
      <c r="B217" s="1"/>
      <c r="C217" s="1"/>
      <c r="D217" s="1"/>
      <c r="E217" s="1"/>
      <c r="F217" s="1"/>
      <c r="G217" s="1"/>
      <c r="H217" s="1"/>
      <c r="I217" s="1"/>
      <c r="J217" s="1"/>
      <c r="K217" s="1"/>
    </row>
    <row r="218">
      <c r="A218" s="1"/>
      <c r="B218" s="1"/>
      <c r="C218" s="1"/>
      <c r="D218" s="1"/>
      <c r="E218" s="1"/>
      <c r="F218" s="1"/>
      <c r="G218" s="1"/>
      <c r="H218" s="1"/>
      <c r="I218" s="1"/>
      <c r="J218" s="1"/>
      <c r="K218" s="1"/>
    </row>
    <row r="219">
      <c r="A219" s="1"/>
      <c r="B219" s="1"/>
      <c r="C219" s="1"/>
      <c r="D219" s="1"/>
      <c r="E219" s="1"/>
      <c r="F219" s="1"/>
      <c r="G219" s="1"/>
      <c r="H219" s="1"/>
      <c r="I219" s="1"/>
      <c r="J219" s="1"/>
      <c r="K219" s="1"/>
    </row>
    <row r="220">
      <c r="A220" s="1"/>
      <c r="B220" s="1"/>
      <c r="C220" s="1"/>
      <c r="D220" s="1"/>
      <c r="E220" s="1"/>
      <c r="F220" s="1"/>
      <c r="G220" s="1"/>
      <c r="H220" s="1"/>
      <c r="I220" s="1"/>
      <c r="J220" s="1"/>
      <c r="K220" s="1"/>
    </row>
    <row r="221">
      <c r="A221" s="1"/>
      <c r="B221" s="1"/>
      <c r="C221" s="1"/>
      <c r="D221" s="1"/>
      <c r="E221" s="1"/>
      <c r="F221" s="1"/>
      <c r="G221" s="1"/>
      <c r="H221" s="1"/>
      <c r="I221" s="1"/>
      <c r="J221" s="1"/>
      <c r="K221" s="1"/>
    </row>
    <row r="222">
      <c r="A222" s="1"/>
      <c r="B222" s="1"/>
      <c r="C222" s="1"/>
      <c r="D222" s="1"/>
      <c r="E222" s="1"/>
      <c r="F222" s="1"/>
      <c r="G222" s="1"/>
      <c r="H222" s="1"/>
      <c r="I222" s="1"/>
      <c r="J222" s="1"/>
      <c r="K222" s="1"/>
    </row>
    <row r="223">
      <c r="A223" s="1"/>
      <c r="B223" s="1"/>
      <c r="C223" s="1"/>
      <c r="D223" s="1"/>
      <c r="E223" s="1"/>
      <c r="F223" s="1"/>
      <c r="G223" s="1"/>
      <c r="H223" s="1"/>
      <c r="I223" s="1"/>
      <c r="J223" s="1"/>
      <c r="K223" s="1"/>
    </row>
    <row r="224">
      <c r="A224" s="1"/>
      <c r="B224" s="1"/>
      <c r="C224" s="1"/>
      <c r="D224" s="1"/>
      <c r="E224" s="1"/>
      <c r="F224" s="1"/>
      <c r="G224" s="1"/>
      <c r="H224" s="1"/>
      <c r="I224" s="1"/>
      <c r="J224" s="1"/>
      <c r="K224" s="1"/>
    </row>
    <row r="225">
      <c r="A225" s="1"/>
      <c r="B225" s="1"/>
      <c r="C225" s="1"/>
      <c r="D225" s="1"/>
      <c r="E225" s="1"/>
      <c r="F225" s="1"/>
      <c r="G225" s="1"/>
      <c r="H225" s="1"/>
      <c r="I225" s="1"/>
      <c r="J225" s="1"/>
      <c r="K225" s="1"/>
    </row>
    <row r="226">
      <c r="A226" s="1"/>
      <c r="B226" s="1"/>
      <c r="C226" s="1"/>
      <c r="D226" s="1"/>
      <c r="E226" s="1"/>
      <c r="F226" s="1"/>
      <c r="G226" s="1"/>
      <c r="H226" s="1"/>
      <c r="I226" s="1"/>
      <c r="J226" s="1"/>
      <c r="K226" s="1"/>
    </row>
    <row r="227">
      <c r="A227" s="1"/>
      <c r="B227" s="1"/>
      <c r="C227" s="1"/>
      <c r="D227" s="1"/>
      <c r="E227" s="1"/>
      <c r="F227" s="1"/>
      <c r="G227" s="1"/>
      <c r="H227" s="1"/>
      <c r="I227" s="1"/>
      <c r="J227" s="1"/>
      <c r="K227" s="1"/>
    </row>
    <row r="228">
      <c r="A228" s="1"/>
      <c r="B228" s="1"/>
      <c r="C228" s="1"/>
      <c r="D228" s="1"/>
      <c r="E228" s="1"/>
      <c r="F228" s="1"/>
      <c r="G228" s="1"/>
      <c r="H228" s="1"/>
      <c r="I228" s="1"/>
      <c r="J228" s="1"/>
      <c r="K228" s="1"/>
    </row>
    <row r="229">
      <c r="A229" s="1"/>
      <c r="B229" s="1"/>
      <c r="C229" s="1"/>
      <c r="D229" s="1"/>
      <c r="E229" s="1"/>
      <c r="F229" s="1"/>
      <c r="G229" s="1"/>
      <c r="H229" s="1"/>
      <c r="I229" s="1"/>
      <c r="J229" s="1"/>
      <c r="K229" s="1"/>
    </row>
    <row r="230">
      <c r="A230" s="1"/>
      <c r="B230" s="1"/>
      <c r="C230" s="1"/>
      <c r="D230" s="1"/>
      <c r="E230" s="1"/>
      <c r="F230" s="1"/>
      <c r="G230" s="1"/>
      <c r="H230" s="1"/>
      <c r="I230" s="1"/>
      <c r="J230" s="1"/>
      <c r="K230" s="1"/>
    </row>
    <row r="231">
      <c r="A231" s="1"/>
      <c r="B231" s="1"/>
      <c r="C231" s="1"/>
      <c r="D231" s="1"/>
      <c r="E231" s="1"/>
      <c r="F231" s="1"/>
      <c r="G231" s="1"/>
      <c r="H231" s="1"/>
      <c r="I231" s="1"/>
      <c r="J231" s="1"/>
      <c r="K231" s="1"/>
    </row>
    <row r="232">
      <c r="A232" s="1"/>
      <c r="B232" s="1"/>
      <c r="C232" s="1"/>
      <c r="D232" s="1"/>
      <c r="E232" s="1"/>
      <c r="F232" s="1"/>
      <c r="G232" s="1"/>
      <c r="H232" s="1"/>
      <c r="I232" s="1"/>
      <c r="J232" s="1"/>
      <c r="K232" s="1"/>
    </row>
    <row r="233">
      <c r="A233" s="1"/>
      <c r="B233" s="1"/>
      <c r="C233" s="1"/>
      <c r="D233" s="1"/>
      <c r="E233" s="1"/>
      <c r="F233" s="1"/>
      <c r="G233" s="1"/>
      <c r="H233" s="1"/>
      <c r="I233" s="1"/>
      <c r="J233" s="1"/>
      <c r="K233" s="1"/>
    </row>
    <row r="234">
      <c r="A234" s="1"/>
      <c r="B234" s="1"/>
      <c r="C234" s="1"/>
      <c r="D234" s="1"/>
      <c r="E234" s="1"/>
      <c r="F234" s="1"/>
      <c r="G234" s="1"/>
      <c r="H234" s="1"/>
      <c r="I234" s="1"/>
      <c r="J234" s="1"/>
      <c r="K234" s="1"/>
    </row>
    <row r="235">
      <c r="A235" s="1"/>
      <c r="B235" s="1"/>
      <c r="C235" s="1"/>
      <c r="D235" s="1"/>
      <c r="E235" s="1"/>
      <c r="F235" s="1"/>
      <c r="G235" s="1"/>
      <c r="H235" s="1"/>
      <c r="I235" s="1"/>
      <c r="J235" s="1"/>
      <c r="K235" s="1"/>
    </row>
    <row r="236">
      <c r="A236" s="1"/>
      <c r="B236" s="1"/>
      <c r="C236" s="1"/>
      <c r="D236" s="1"/>
      <c r="E236" s="1"/>
      <c r="F236" s="1"/>
      <c r="G236" s="1"/>
      <c r="H236" s="1"/>
      <c r="I236" s="1"/>
      <c r="J236" s="1"/>
      <c r="K236" s="1"/>
    </row>
    <row r="237">
      <c r="A237" s="1"/>
      <c r="B237" s="1"/>
      <c r="C237" s="1"/>
      <c r="D237" s="1"/>
      <c r="E237" s="1"/>
      <c r="F237" s="1"/>
      <c r="G237" s="1"/>
      <c r="H237" s="1"/>
      <c r="I237" s="1"/>
      <c r="J237" s="1"/>
      <c r="K237" s="1"/>
    </row>
    <row r="238">
      <c r="A238" s="1"/>
      <c r="B238" s="1"/>
      <c r="C238" s="1"/>
      <c r="D238" s="1"/>
      <c r="E238" s="1"/>
      <c r="F238" s="1"/>
      <c r="G238" s="1"/>
      <c r="H238" s="1"/>
      <c r="I238" s="1"/>
      <c r="J238" s="1"/>
      <c r="K238" s="1"/>
    </row>
    <row r="239">
      <c r="A239" s="1"/>
      <c r="B239" s="1"/>
      <c r="C239" s="1"/>
      <c r="D239" s="1"/>
      <c r="E239" s="1"/>
      <c r="F239" s="1"/>
      <c r="G239" s="1"/>
      <c r="H239" s="1"/>
      <c r="I239" s="1"/>
      <c r="J239" s="1"/>
      <c r="K239" s="1"/>
    </row>
    <row r="240">
      <c r="A240" s="1"/>
      <c r="B240" s="1"/>
      <c r="C240" s="1"/>
      <c r="D240" s="1"/>
      <c r="E240" s="1"/>
      <c r="F240" s="1"/>
      <c r="G240" s="1"/>
      <c r="H240" s="1"/>
      <c r="I240" s="1"/>
      <c r="J240" s="1"/>
      <c r="K240" s="1"/>
    </row>
    <row r="241">
      <c r="A241" s="1"/>
      <c r="B241" s="1"/>
      <c r="C241" s="1"/>
      <c r="D241" s="1"/>
      <c r="E241" s="1"/>
      <c r="F241" s="1"/>
      <c r="G241" s="1"/>
      <c r="H241" s="1"/>
      <c r="I241" s="1"/>
      <c r="J241" s="1"/>
      <c r="K241" s="1"/>
    </row>
    <row r="242">
      <c r="A242" s="1"/>
      <c r="B242" s="1"/>
      <c r="C242" s="1"/>
      <c r="D242" s="1"/>
      <c r="E242" s="1"/>
      <c r="F242" s="1"/>
      <c r="G242" s="1"/>
      <c r="H242" s="1"/>
      <c r="I242" s="1"/>
      <c r="J242" s="1"/>
      <c r="K242" s="1"/>
    </row>
    <row r="243">
      <c r="A243" s="1"/>
      <c r="B243" s="1"/>
      <c r="C243" s="1"/>
      <c r="D243" s="1"/>
      <c r="E243" s="1"/>
      <c r="F243" s="1"/>
      <c r="G243" s="1"/>
      <c r="H243" s="1"/>
      <c r="I243" s="1"/>
      <c r="J243" s="1"/>
      <c r="K243" s="1"/>
    </row>
    <row r="244">
      <c r="A244" s="1"/>
      <c r="B244" s="1"/>
      <c r="C244" s="1"/>
      <c r="D244" s="1"/>
      <c r="E244" s="1"/>
      <c r="F244" s="1"/>
      <c r="G244" s="1"/>
      <c r="H244" s="1"/>
      <c r="I244" s="1"/>
      <c r="J244" s="1"/>
      <c r="K244" s="1"/>
    </row>
    <row r="245">
      <c r="A245" s="1"/>
      <c r="B245" s="1"/>
      <c r="C245" s="1"/>
      <c r="D245" s="1"/>
      <c r="E245" s="1"/>
      <c r="F245" s="1"/>
      <c r="G245" s="1"/>
      <c r="H245" s="1"/>
      <c r="I245" s="1"/>
      <c r="J245" s="1"/>
      <c r="K245" s="1"/>
    </row>
    <row r="246">
      <c r="A246" s="1"/>
      <c r="B246" s="1"/>
      <c r="C246" s="1"/>
      <c r="D246" s="1"/>
      <c r="E246" s="1"/>
      <c r="F246" s="1"/>
      <c r="G246" s="1"/>
      <c r="H246" s="1"/>
      <c r="I246" s="1"/>
      <c r="J246" s="1"/>
      <c r="K246" s="1"/>
    </row>
    <row r="247">
      <c r="A247" s="1"/>
      <c r="B247" s="1"/>
      <c r="C247" s="1"/>
      <c r="D247" s="1"/>
      <c r="E247" s="1"/>
      <c r="F247" s="1"/>
      <c r="G247" s="1"/>
      <c r="H247" s="1"/>
      <c r="I247" s="1"/>
      <c r="J247" s="1"/>
      <c r="K247" s="1"/>
    </row>
    <row r="248">
      <c r="A248" s="1"/>
      <c r="B248" s="1"/>
      <c r="C248" s="1"/>
      <c r="D248" s="1"/>
      <c r="E248" s="1"/>
      <c r="F248" s="1"/>
      <c r="G248" s="1"/>
      <c r="H248" s="1"/>
      <c r="I248" s="1"/>
      <c r="J248" s="1"/>
      <c r="K248" s="1"/>
    </row>
    <row r="249">
      <c r="A249" s="1"/>
      <c r="B249" s="1"/>
      <c r="C249" s="1"/>
      <c r="D249" s="1"/>
      <c r="E249" s="1"/>
      <c r="F249" s="1"/>
      <c r="G249" s="1"/>
      <c r="H249" s="1"/>
      <c r="I249" s="1"/>
      <c r="J249" s="1"/>
      <c r="K249" s="1"/>
    </row>
    <row r="250">
      <c r="A250" s="1"/>
      <c r="B250" s="1"/>
      <c r="C250" s="1"/>
      <c r="D250" s="1"/>
      <c r="E250" s="1"/>
      <c r="F250" s="1"/>
      <c r="G250" s="1"/>
      <c r="H250" s="1"/>
      <c r="I250" s="1"/>
      <c r="J250" s="1"/>
      <c r="K250" s="1"/>
    </row>
    <row r="251">
      <c r="A251" s="1"/>
      <c r="B251" s="1"/>
      <c r="C251" s="1"/>
      <c r="D251" s="1"/>
      <c r="E251" s="1"/>
      <c r="F251" s="1"/>
      <c r="G251" s="1"/>
      <c r="H251" s="1"/>
      <c r="I251" s="1"/>
      <c r="J251" s="1"/>
      <c r="K251" s="1"/>
    </row>
    <row r="252">
      <c r="A252" s="1"/>
      <c r="B252" s="1"/>
      <c r="C252" s="1"/>
      <c r="D252" s="1"/>
      <c r="E252" s="1"/>
      <c r="F252" s="1"/>
      <c r="G252" s="1"/>
      <c r="H252" s="1"/>
      <c r="I252" s="1"/>
      <c r="J252" s="1"/>
      <c r="K252" s="1"/>
    </row>
    <row r="253">
      <c r="A253" s="1"/>
      <c r="B253" s="1"/>
      <c r="C253" s="1"/>
      <c r="D253" s="1"/>
      <c r="E253" s="1"/>
      <c r="F253" s="1"/>
      <c r="G253" s="1"/>
      <c r="H253" s="1"/>
      <c r="I253" s="1"/>
      <c r="J253" s="1"/>
      <c r="K253" s="1"/>
    </row>
    <row r="254">
      <c r="A254" s="1"/>
      <c r="B254" s="1"/>
      <c r="C254" s="1"/>
      <c r="D254" s="1"/>
      <c r="E254" s="1"/>
      <c r="F254" s="1"/>
      <c r="G254" s="1"/>
      <c r="H254" s="1"/>
      <c r="I254" s="1"/>
      <c r="J254" s="1"/>
      <c r="K254" s="1"/>
    </row>
    <row r="255">
      <c r="A255" s="1"/>
      <c r="B255" s="1"/>
      <c r="C255" s="1"/>
      <c r="D255" s="1"/>
      <c r="E255" s="1"/>
      <c r="F255" s="1"/>
      <c r="G255" s="1"/>
      <c r="H255" s="1"/>
      <c r="I255" s="1"/>
      <c r="J255" s="1"/>
      <c r="K255" s="1"/>
    </row>
    <row r="256">
      <c r="A256" s="1"/>
      <c r="B256" s="1"/>
      <c r="C256" s="1"/>
      <c r="D256" s="1"/>
      <c r="E256" s="1"/>
      <c r="F256" s="1"/>
      <c r="G256" s="1"/>
      <c r="H256" s="1"/>
      <c r="I256" s="1"/>
      <c r="J256" s="1"/>
      <c r="K256" s="1"/>
    </row>
    <row r="257">
      <c r="A257" s="1"/>
      <c r="B257" s="1"/>
      <c r="C257" s="1"/>
      <c r="D257" s="1"/>
      <c r="E257" s="1"/>
      <c r="F257" s="1"/>
      <c r="G257" s="1"/>
      <c r="H257" s="1"/>
      <c r="I257" s="1"/>
      <c r="J257" s="1"/>
      <c r="K257" s="1"/>
    </row>
    <row r="258">
      <c r="A258" s="1"/>
      <c r="B258" s="1"/>
      <c r="C258" s="1"/>
      <c r="D258" s="1"/>
      <c r="E258" s="1"/>
      <c r="F258" s="1"/>
      <c r="G258" s="1"/>
      <c r="H258" s="1"/>
      <c r="I258" s="1"/>
      <c r="J258" s="1"/>
      <c r="K258" s="1"/>
    </row>
    <row r="259">
      <c r="A259" s="1"/>
      <c r="B259" s="1"/>
      <c r="C259" s="1"/>
      <c r="D259" s="1"/>
      <c r="E259" s="1"/>
      <c r="F259" s="1"/>
      <c r="G259" s="1"/>
      <c r="H259" s="1"/>
      <c r="I259" s="1"/>
      <c r="J259" s="1"/>
      <c r="K259" s="1"/>
    </row>
    <row r="260">
      <c r="A260" s="1"/>
      <c r="B260" s="1"/>
      <c r="C260" s="1"/>
      <c r="D260" s="1"/>
      <c r="E260" s="1"/>
      <c r="F260" s="1"/>
      <c r="G260" s="1"/>
      <c r="H260" s="1"/>
      <c r="I260" s="1"/>
      <c r="J260" s="1"/>
      <c r="K260" s="1"/>
    </row>
    <row r="261">
      <c r="A261" s="1"/>
      <c r="B261" s="1"/>
      <c r="C261" s="1"/>
      <c r="D261" s="1"/>
      <c r="E261" s="1"/>
      <c r="F261" s="1"/>
      <c r="G261" s="1"/>
      <c r="H261" s="1"/>
      <c r="I261" s="1"/>
      <c r="J261" s="1"/>
      <c r="K261" s="1"/>
    </row>
    <row r="262">
      <c r="A262" s="1"/>
      <c r="B262" s="1"/>
      <c r="C262" s="1"/>
      <c r="D262" s="1"/>
      <c r="E262" s="1"/>
      <c r="F262" s="1"/>
      <c r="G262" s="1"/>
      <c r="H262" s="1"/>
      <c r="I262" s="1"/>
      <c r="J262" s="1"/>
      <c r="K262" s="1"/>
    </row>
    <row r="263">
      <c r="A263" s="1"/>
      <c r="B263" s="1"/>
      <c r="C263" s="1"/>
      <c r="D263" s="1"/>
      <c r="E263" s="1"/>
      <c r="F263" s="1"/>
      <c r="G263" s="1"/>
      <c r="H263" s="1"/>
      <c r="I263" s="1"/>
      <c r="J263" s="1"/>
      <c r="K263" s="1"/>
    </row>
    <row r="264">
      <c r="A264" s="1"/>
      <c r="B264" s="1"/>
      <c r="C264" s="1"/>
      <c r="D264" s="1"/>
      <c r="E264" s="1"/>
      <c r="F264" s="1"/>
      <c r="G264" s="1"/>
      <c r="H264" s="1"/>
      <c r="I264" s="1"/>
      <c r="J264" s="1"/>
      <c r="K264" s="1"/>
    </row>
    <row r="265">
      <c r="A265" s="1"/>
      <c r="B265" s="1"/>
      <c r="C265" s="1"/>
      <c r="D265" s="1"/>
      <c r="E265" s="1"/>
      <c r="F265" s="1"/>
      <c r="G265" s="1"/>
      <c r="H265" s="1"/>
      <c r="I265" s="1"/>
      <c r="J265" s="1"/>
      <c r="K265" s="1"/>
    </row>
    <row r="266">
      <c r="A266" s="1"/>
      <c r="B266" s="1"/>
      <c r="C266" s="1"/>
      <c r="D266" s="1"/>
      <c r="E266" s="1"/>
      <c r="F266" s="1"/>
      <c r="G266" s="1"/>
      <c r="H266" s="1"/>
      <c r="I266" s="1"/>
      <c r="J266" s="1"/>
      <c r="K266" s="1"/>
    </row>
    <row r="267">
      <c r="A267" s="1"/>
      <c r="B267" s="1"/>
      <c r="C267" s="1"/>
      <c r="D267" s="1"/>
      <c r="E267" s="1"/>
      <c r="F267" s="1"/>
      <c r="G267" s="1"/>
      <c r="H267" s="1"/>
      <c r="I267" s="1"/>
      <c r="J267" s="1"/>
      <c r="K267" s="1"/>
    </row>
    <row r="268">
      <c r="A268" s="1"/>
      <c r="B268" s="1"/>
      <c r="C268" s="1"/>
      <c r="D268" s="1"/>
      <c r="E268" s="1"/>
      <c r="F268" s="1"/>
      <c r="G268" s="1"/>
      <c r="H268" s="1"/>
      <c r="I268" s="1"/>
      <c r="J268" s="1"/>
      <c r="K268" s="1"/>
    </row>
    <row r="269">
      <c r="A269" s="1"/>
      <c r="B269" s="1"/>
      <c r="C269" s="1"/>
      <c r="D269" s="1"/>
      <c r="E269" s="1"/>
      <c r="F269" s="1"/>
      <c r="G269" s="1"/>
      <c r="H269" s="1"/>
      <c r="I269" s="1"/>
      <c r="J269" s="1"/>
      <c r="K269" s="1"/>
    </row>
    <row r="270">
      <c r="A270" s="1"/>
      <c r="B270" s="1"/>
      <c r="C270" s="1"/>
      <c r="D270" s="1"/>
      <c r="E270" s="1"/>
      <c r="F270" s="1"/>
      <c r="G270" s="1"/>
      <c r="H270" s="1"/>
      <c r="I270" s="1"/>
      <c r="J270" s="1"/>
      <c r="K270" s="1"/>
    </row>
    <row r="271">
      <c r="A271" s="1"/>
      <c r="B271" s="1"/>
      <c r="C271" s="1"/>
      <c r="D271" s="1"/>
      <c r="E271" s="1"/>
      <c r="F271" s="1"/>
      <c r="G271" s="1"/>
      <c r="H271" s="1"/>
      <c r="I271" s="1"/>
      <c r="J271" s="1"/>
      <c r="K271" s="1"/>
    </row>
    <row r="272">
      <c r="A272" s="1"/>
      <c r="B272" s="1"/>
      <c r="C272" s="1"/>
      <c r="D272" s="1"/>
      <c r="E272" s="1"/>
      <c r="F272" s="1"/>
      <c r="G272" s="1"/>
      <c r="H272" s="1"/>
      <c r="I272" s="1"/>
      <c r="J272" s="1"/>
      <c r="K272" s="1"/>
    </row>
    <row r="273">
      <c r="A273" s="1"/>
      <c r="B273" s="1"/>
      <c r="C273" s="1"/>
      <c r="D273" s="1"/>
      <c r="E273" s="1"/>
      <c r="F273" s="1"/>
      <c r="G273" s="1"/>
      <c r="H273" s="1"/>
      <c r="I273" s="1"/>
      <c r="J273" s="1"/>
      <c r="K273" s="1"/>
    </row>
    <row r="274">
      <c r="A274" s="1"/>
      <c r="B274" s="1"/>
      <c r="C274" s="1"/>
      <c r="D274" s="1"/>
      <c r="E274" s="1"/>
      <c r="F274" s="1"/>
      <c r="G274" s="1"/>
      <c r="H274" s="1"/>
      <c r="I274" s="1"/>
      <c r="J274" s="1"/>
      <c r="K274" s="1"/>
    </row>
    <row r="275">
      <c r="A275" s="1"/>
      <c r="B275" s="1"/>
      <c r="C275" s="1"/>
      <c r="D275" s="1"/>
      <c r="E275" s="1"/>
      <c r="F275" s="1"/>
      <c r="G275" s="1"/>
      <c r="H275" s="1"/>
      <c r="I275" s="1"/>
      <c r="J275" s="1"/>
      <c r="K275" s="1"/>
    </row>
    <row r="276">
      <c r="A276" s="1"/>
      <c r="B276" s="1"/>
      <c r="C276" s="1"/>
      <c r="D276" s="1"/>
      <c r="E276" s="1"/>
      <c r="F276" s="1"/>
      <c r="G276" s="1"/>
      <c r="H276" s="1"/>
      <c r="I276" s="1"/>
      <c r="J276" s="1"/>
      <c r="K276" s="1"/>
    </row>
    <row r="277">
      <c r="A277" s="1"/>
      <c r="B277" s="1"/>
      <c r="C277" s="1"/>
      <c r="D277" s="1"/>
      <c r="E277" s="1"/>
      <c r="F277" s="1"/>
      <c r="G277" s="1"/>
      <c r="H277" s="1"/>
      <c r="I277" s="1"/>
      <c r="J277" s="1"/>
      <c r="K277" s="1"/>
    </row>
    <row r="278">
      <c r="A278" s="1"/>
      <c r="B278" s="1"/>
      <c r="C278" s="1"/>
      <c r="D278" s="1"/>
      <c r="E278" s="1"/>
      <c r="F278" s="1"/>
      <c r="G278" s="1"/>
      <c r="H278" s="1"/>
      <c r="I278" s="1"/>
      <c r="J278" s="1"/>
      <c r="K278" s="1"/>
    </row>
    <row r="279">
      <c r="A279" s="1"/>
      <c r="B279" s="1"/>
      <c r="C279" s="1"/>
      <c r="D279" s="1"/>
      <c r="E279" s="1"/>
      <c r="F279" s="1"/>
      <c r="G279" s="1"/>
      <c r="H279" s="1"/>
      <c r="I279" s="1"/>
      <c r="J279" s="1"/>
      <c r="K279" s="1"/>
    </row>
    <row r="280">
      <c r="A280" s="1"/>
      <c r="B280" s="1"/>
      <c r="C280" s="1"/>
      <c r="D280" s="1"/>
      <c r="E280" s="1"/>
      <c r="F280" s="1"/>
      <c r="G280" s="1"/>
      <c r="H280" s="1"/>
      <c r="I280" s="1"/>
      <c r="J280" s="1"/>
      <c r="K280" s="1"/>
    </row>
    <row r="281">
      <c r="A281" s="1"/>
      <c r="B281" s="1"/>
      <c r="C281" s="1"/>
      <c r="D281" s="1"/>
      <c r="E281" s="1"/>
      <c r="F281" s="1"/>
      <c r="G281" s="1"/>
      <c r="H281" s="1"/>
      <c r="I281" s="1"/>
      <c r="J281" s="1"/>
      <c r="K281" s="1"/>
    </row>
    <row r="282">
      <c r="A282" s="1"/>
      <c r="B282" s="1"/>
      <c r="C282" s="1"/>
      <c r="D282" s="1"/>
      <c r="E282" s="1"/>
      <c r="F282" s="1"/>
      <c r="G282" s="1"/>
      <c r="H282" s="1"/>
      <c r="I282" s="1"/>
      <c r="J282" s="1"/>
      <c r="K282" s="1"/>
    </row>
    <row r="283">
      <c r="A283" s="1"/>
      <c r="B283" s="1"/>
      <c r="C283" s="1"/>
      <c r="D283" s="1"/>
      <c r="E283" s="1"/>
      <c r="F283" s="1"/>
      <c r="G283" s="1"/>
      <c r="H283" s="1"/>
      <c r="I283" s="1"/>
      <c r="J283" s="1"/>
      <c r="K283" s="1"/>
    </row>
    <row r="284">
      <c r="A284" s="1"/>
      <c r="B284" s="1"/>
      <c r="C284" s="1"/>
      <c r="D284" s="1"/>
      <c r="E284" s="1"/>
      <c r="F284" s="1"/>
      <c r="G284" s="1"/>
      <c r="H284" s="1"/>
      <c r="I284" s="1"/>
      <c r="J284" s="1"/>
      <c r="K284" s="1"/>
    </row>
    <row r="285">
      <c r="A285" s="1"/>
      <c r="B285" s="1"/>
      <c r="C285" s="1"/>
      <c r="D285" s="1"/>
      <c r="E285" s="1"/>
      <c r="F285" s="1"/>
      <c r="G285" s="1"/>
      <c r="H285" s="1"/>
      <c r="I285" s="1"/>
      <c r="J285" s="1"/>
      <c r="K285" s="1"/>
    </row>
    <row r="286">
      <c r="A286" s="1"/>
      <c r="B286" s="1"/>
      <c r="C286" s="1"/>
      <c r="D286" s="1"/>
      <c r="E286" s="1"/>
      <c r="F286" s="1"/>
      <c r="G286" s="1"/>
      <c r="H286" s="1"/>
      <c r="I286" s="1"/>
      <c r="J286" s="1"/>
      <c r="K286" s="1"/>
    </row>
    <row r="287">
      <c r="A287" s="1"/>
      <c r="B287" s="1"/>
      <c r="C287" s="1"/>
      <c r="D287" s="1"/>
      <c r="E287" s="1"/>
      <c r="F287" s="1"/>
      <c r="G287" s="1"/>
      <c r="H287" s="1"/>
      <c r="I287" s="1"/>
      <c r="J287" s="1"/>
      <c r="K287" s="1"/>
    </row>
    <row r="288">
      <c r="A288" s="1"/>
      <c r="B288" s="1"/>
      <c r="C288" s="1"/>
      <c r="D288" s="1"/>
      <c r="E288" s="1"/>
      <c r="F288" s="1"/>
      <c r="G288" s="1"/>
      <c r="H288" s="1"/>
      <c r="I288" s="1"/>
      <c r="J288" s="1"/>
      <c r="K288" s="1"/>
    </row>
    <row r="289">
      <c r="A289" s="1"/>
      <c r="B289" s="1"/>
      <c r="C289" s="1"/>
      <c r="D289" s="1"/>
      <c r="E289" s="1"/>
      <c r="F289" s="1"/>
      <c r="G289" s="1"/>
      <c r="H289" s="1"/>
      <c r="I289" s="1"/>
      <c r="J289" s="1"/>
      <c r="K289" s="1"/>
    </row>
    <row r="290">
      <c r="A290" s="1"/>
      <c r="B290" s="1"/>
      <c r="C290" s="1"/>
      <c r="D290" s="1"/>
      <c r="E290" s="1"/>
      <c r="F290" s="1"/>
      <c r="G290" s="1"/>
      <c r="H290" s="1"/>
      <c r="I290" s="1"/>
      <c r="J290" s="1"/>
      <c r="K290" s="1"/>
    </row>
    <row r="291">
      <c r="A291" s="1"/>
      <c r="B291" s="1"/>
      <c r="C291" s="1"/>
      <c r="D291" s="1"/>
      <c r="E291" s="1"/>
      <c r="F291" s="1"/>
      <c r="G291" s="1"/>
      <c r="H291" s="1"/>
      <c r="I291" s="1"/>
      <c r="J291" s="1"/>
      <c r="K291" s="1"/>
    </row>
    <row r="292">
      <c r="A292" s="1"/>
      <c r="B292" s="1"/>
      <c r="C292" s="1"/>
      <c r="D292" s="1"/>
      <c r="E292" s="1"/>
      <c r="F292" s="1"/>
      <c r="G292" s="1"/>
      <c r="H292" s="1"/>
      <c r="I292" s="1"/>
      <c r="J292" s="1"/>
      <c r="K292" s="1"/>
    </row>
    <row r="293">
      <c r="A293" s="1"/>
      <c r="B293" s="1"/>
      <c r="C293" s="1"/>
      <c r="D293" s="1"/>
      <c r="E293" s="1"/>
      <c r="F293" s="1"/>
      <c r="G293" s="1"/>
      <c r="H293" s="1"/>
      <c r="I293" s="1"/>
      <c r="J293" s="1"/>
      <c r="K293" s="1"/>
    </row>
    <row r="294">
      <c r="A294" s="1"/>
      <c r="B294" s="1"/>
      <c r="C294" s="1"/>
      <c r="D294" s="1"/>
      <c r="E294" s="1"/>
      <c r="F294" s="1"/>
      <c r="G294" s="1"/>
      <c r="H294" s="1"/>
      <c r="I294" s="1"/>
      <c r="J294" s="1"/>
      <c r="K294" s="1"/>
    </row>
    <row r="295">
      <c r="A295" s="1"/>
      <c r="B295" s="1"/>
      <c r="C295" s="1"/>
      <c r="D295" s="1"/>
      <c r="E295" s="1"/>
      <c r="F295" s="1"/>
      <c r="G295" s="1"/>
      <c r="H295" s="1"/>
      <c r="I295" s="1"/>
      <c r="J295" s="1"/>
      <c r="K295" s="1"/>
    </row>
    <row r="296">
      <c r="A296" s="1"/>
      <c r="B296" s="1"/>
      <c r="C296" s="1"/>
      <c r="D296" s="1"/>
      <c r="E296" s="1"/>
      <c r="F296" s="1"/>
      <c r="G296" s="1"/>
      <c r="H296" s="1"/>
      <c r="I296" s="1"/>
      <c r="J296" s="1"/>
      <c r="K296" s="1"/>
    </row>
    <row r="297">
      <c r="A297" s="1"/>
      <c r="B297" s="1"/>
      <c r="C297" s="1"/>
      <c r="D297" s="1"/>
      <c r="E297" s="1"/>
      <c r="F297" s="1"/>
      <c r="G297" s="1"/>
      <c r="H297" s="1"/>
      <c r="I297" s="1"/>
      <c r="J297" s="1"/>
      <c r="K297" s="1"/>
    </row>
    <row r="298">
      <c r="A298" s="1"/>
      <c r="B298" s="1"/>
      <c r="C298" s="1"/>
      <c r="D298" s="1"/>
      <c r="E298" s="1"/>
      <c r="F298" s="1"/>
      <c r="G298" s="1"/>
      <c r="H298" s="1"/>
      <c r="I298" s="1"/>
      <c r="J298" s="1"/>
      <c r="K298" s="1"/>
    </row>
    <row r="299">
      <c r="A299" s="1"/>
      <c r="B299" s="1"/>
      <c r="C299" s="1"/>
      <c r="D299" s="1"/>
      <c r="E299" s="1"/>
      <c r="F299" s="1"/>
      <c r="G299" s="1"/>
      <c r="H299" s="1"/>
      <c r="I299" s="1"/>
      <c r="J299" s="1"/>
      <c r="K299" s="1"/>
    </row>
    <row r="300">
      <c r="A300" s="1"/>
      <c r="B300" s="1"/>
      <c r="C300" s="1"/>
      <c r="D300" s="1"/>
      <c r="E300" s="1"/>
      <c r="F300" s="1"/>
      <c r="G300" s="1"/>
      <c r="H300" s="1"/>
      <c r="I300" s="1"/>
      <c r="J300" s="1"/>
      <c r="K300" s="1"/>
    </row>
    <row r="301">
      <c r="A301" s="1"/>
      <c r="B301" s="1"/>
      <c r="C301" s="1"/>
      <c r="D301" s="1"/>
      <c r="E301" s="1"/>
      <c r="F301" s="1"/>
      <c r="G301" s="1"/>
      <c r="H301" s="1"/>
      <c r="I301" s="1"/>
      <c r="J301" s="1"/>
      <c r="K301" s="1"/>
    </row>
    <row r="302">
      <c r="A302" s="1"/>
      <c r="B302" s="1"/>
      <c r="C302" s="1"/>
      <c r="D302" s="1"/>
      <c r="E302" s="1"/>
      <c r="F302" s="1"/>
      <c r="G302" s="1"/>
      <c r="H302" s="1"/>
      <c r="I302" s="1"/>
      <c r="J302" s="1"/>
      <c r="K302" s="1"/>
    </row>
    <row r="303">
      <c r="A303" s="1"/>
      <c r="B303" s="1"/>
      <c r="C303" s="1"/>
      <c r="D303" s="1"/>
      <c r="E303" s="1"/>
      <c r="F303" s="1"/>
      <c r="G303" s="1"/>
      <c r="H303" s="1"/>
      <c r="I303" s="1"/>
      <c r="J303" s="1"/>
      <c r="K303" s="1"/>
    </row>
    <row r="304">
      <c r="A304" s="1"/>
      <c r="B304" s="1"/>
      <c r="C304" s="1"/>
      <c r="D304" s="1"/>
      <c r="E304" s="1"/>
      <c r="F304" s="1"/>
      <c r="G304" s="1"/>
      <c r="H304" s="1"/>
      <c r="I304" s="1"/>
      <c r="J304" s="1"/>
      <c r="K304" s="1"/>
    </row>
    <row r="305">
      <c r="A305" s="1"/>
      <c r="B305" s="1"/>
      <c r="C305" s="1"/>
      <c r="D305" s="1"/>
      <c r="E305" s="1"/>
      <c r="F305" s="1"/>
      <c r="G305" s="1"/>
      <c r="H305" s="1"/>
      <c r="I305" s="1"/>
      <c r="J305" s="1"/>
      <c r="K305" s="1"/>
    </row>
    <row r="306">
      <c r="A306" s="1"/>
      <c r="B306" s="1"/>
      <c r="C306" s="1"/>
      <c r="D306" s="1"/>
      <c r="E306" s="1"/>
      <c r="F306" s="1"/>
      <c r="G306" s="1"/>
      <c r="H306" s="1"/>
      <c r="I306" s="1"/>
      <c r="J306" s="1"/>
      <c r="K306" s="1"/>
    </row>
    <row r="307">
      <c r="A307" s="1"/>
      <c r="B307" s="1"/>
      <c r="C307" s="1"/>
      <c r="D307" s="1"/>
      <c r="E307" s="1"/>
      <c r="F307" s="1"/>
      <c r="G307" s="1"/>
      <c r="H307" s="1"/>
      <c r="I307" s="1"/>
      <c r="J307" s="1"/>
      <c r="K307" s="1"/>
    </row>
    <row r="308">
      <c r="A308" s="1"/>
      <c r="B308" s="1"/>
      <c r="C308" s="1"/>
      <c r="D308" s="1"/>
      <c r="E308" s="1"/>
      <c r="F308" s="1"/>
      <c r="G308" s="1"/>
      <c r="H308" s="1"/>
      <c r="I308" s="1"/>
      <c r="J308" s="1"/>
      <c r="K308" s="1"/>
    </row>
    <row r="309">
      <c r="A309" s="1"/>
      <c r="B309" s="1"/>
      <c r="C309" s="1"/>
      <c r="D309" s="1"/>
      <c r="E309" s="1"/>
      <c r="F309" s="1"/>
      <c r="G309" s="1"/>
      <c r="H309" s="1"/>
      <c r="I309" s="1"/>
      <c r="J309" s="1"/>
      <c r="K309" s="1"/>
    </row>
    <row r="310">
      <c r="A310" s="1"/>
      <c r="B310" s="1"/>
      <c r="C310" s="1"/>
      <c r="D310" s="1"/>
      <c r="E310" s="1"/>
      <c r="F310" s="1"/>
      <c r="G310" s="1"/>
      <c r="H310" s="1"/>
      <c r="I310" s="1"/>
      <c r="J310" s="1"/>
      <c r="K310" s="1"/>
    </row>
    <row r="311">
      <c r="A311" s="1"/>
      <c r="B311" s="1"/>
      <c r="C311" s="1"/>
      <c r="D311" s="1"/>
      <c r="E311" s="1"/>
      <c r="F311" s="1"/>
      <c r="G311" s="1"/>
      <c r="H311" s="1"/>
      <c r="I311" s="1"/>
      <c r="J311" s="1"/>
      <c r="K311" s="1"/>
    </row>
    <row r="312">
      <c r="A312" s="1"/>
      <c r="B312" s="1"/>
      <c r="C312" s="1"/>
      <c r="D312" s="1"/>
      <c r="E312" s="1"/>
      <c r="F312" s="1"/>
      <c r="G312" s="1"/>
      <c r="H312" s="1"/>
      <c r="I312" s="1"/>
      <c r="J312" s="1"/>
      <c r="K312" s="1"/>
    </row>
    <row r="313">
      <c r="A313" s="1"/>
      <c r="B313" s="1"/>
      <c r="C313" s="1"/>
      <c r="D313" s="1"/>
      <c r="E313" s="1"/>
      <c r="F313" s="1"/>
      <c r="G313" s="1"/>
      <c r="H313" s="1"/>
      <c r="I313" s="1"/>
      <c r="J313" s="1"/>
      <c r="K313" s="1"/>
    </row>
    <row r="314">
      <c r="A314" s="1"/>
      <c r="B314" s="1"/>
      <c r="C314" s="1"/>
      <c r="D314" s="1"/>
      <c r="E314" s="1"/>
      <c r="F314" s="1"/>
      <c r="G314" s="1"/>
      <c r="H314" s="1"/>
      <c r="I314" s="1"/>
      <c r="J314" s="1"/>
      <c r="K314" s="1"/>
    </row>
    <row r="315">
      <c r="A315" s="1"/>
      <c r="B315" s="1"/>
      <c r="C315" s="1"/>
      <c r="D315" s="1"/>
      <c r="E315" s="1"/>
      <c r="F315" s="1"/>
      <c r="G315" s="1"/>
      <c r="H315" s="1"/>
      <c r="I315" s="1"/>
      <c r="J315" s="1"/>
      <c r="K315" s="1"/>
    </row>
    <row r="316">
      <c r="A316" s="1"/>
      <c r="B316" s="1"/>
      <c r="C316" s="1"/>
      <c r="D316" s="1"/>
      <c r="E316" s="1"/>
      <c r="F316" s="1"/>
      <c r="G316" s="1"/>
      <c r="H316" s="1"/>
      <c r="I316" s="1"/>
      <c r="J316" s="1"/>
      <c r="K316" s="1"/>
    </row>
    <row r="317">
      <c r="A317" s="1"/>
      <c r="B317" s="1"/>
      <c r="C317" s="1"/>
      <c r="D317" s="1"/>
      <c r="E317" s="1"/>
      <c r="F317" s="1"/>
      <c r="G317" s="1"/>
      <c r="H317" s="1"/>
      <c r="I317" s="1"/>
      <c r="J317" s="1"/>
      <c r="K317" s="1"/>
    </row>
    <row r="318">
      <c r="A318" s="1"/>
      <c r="B318" s="1"/>
      <c r="C318" s="1"/>
      <c r="D318" s="1"/>
      <c r="E318" s="1"/>
      <c r="F318" s="1"/>
      <c r="G318" s="1"/>
      <c r="H318" s="1"/>
      <c r="I318" s="1"/>
      <c r="J318" s="1"/>
      <c r="K318" s="1"/>
    </row>
    <row r="319">
      <c r="A319" s="1"/>
      <c r="B319" s="1"/>
      <c r="C319" s="1"/>
      <c r="D319" s="1"/>
      <c r="E319" s="1"/>
      <c r="F319" s="1"/>
      <c r="G319" s="1"/>
      <c r="H319" s="1"/>
      <c r="I319" s="1"/>
      <c r="J319" s="1"/>
      <c r="K319" s="1"/>
    </row>
    <row r="320">
      <c r="A320" s="1"/>
      <c r="B320" s="1"/>
      <c r="C320" s="1"/>
      <c r="D320" s="1"/>
      <c r="E320" s="1"/>
      <c r="F320" s="1"/>
      <c r="G320" s="1"/>
      <c r="H320" s="1"/>
      <c r="I320" s="1"/>
      <c r="J320" s="1"/>
      <c r="K320" s="1"/>
    </row>
    <row r="321">
      <c r="A321" s="1"/>
      <c r="B321" s="1"/>
      <c r="C321" s="1"/>
      <c r="D321" s="1"/>
      <c r="E321" s="1"/>
      <c r="F321" s="1"/>
      <c r="G321" s="1"/>
      <c r="H321" s="1"/>
      <c r="I321" s="1"/>
      <c r="J321" s="1"/>
      <c r="K321" s="1"/>
    </row>
    <row r="322">
      <c r="A322" s="1"/>
      <c r="B322" s="1"/>
      <c r="C322" s="1"/>
      <c r="D322" s="1"/>
      <c r="E322" s="1"/>
      <c r="F322" s="1"/>
      <c r="G322" s="1"/>
      <c r="H322" s="1"/>
      <c r="I322" s="1"/>
      <c r="J322" s="1"/>
      <c r="K322" s="1"/>
    </row>
    <row r="323">
      <c r="A323" s="1"/>
      <c r="B323" s="1"/>
      <c r="C323" s="1"/>
      <c r="D323" s="1"/>
      <c r="E323" s="1"/>
      <c r="F323" s="1"/>
      <c r="G323" s="1"/>
      <c r="H323" s="1"/>
      <c r="I323" s="1"/>
      <c r="J323" s="1"/>
      <c r="K323" s="1"/>
    </row>
    <row r="324">
      <c r="A324" s="1"/>
      <c r="B324" s="1"/>
      <c r="C324" s="1"/>
      <c r="D324" s="1"/>
      <c r="E324" s="1"/>
      <c r="F324" s="1"/>
      <c r="G324" s="1"/>
      <c r="H324" s="1"/>
      <c r="I324" s="1"/>
      <c r="J324" s="1"/>
      <c r="K324" s="1"/>
    </row>
    <row r="325">
      <c r="A325" s="1"/>
      <c r="B325" s="1"/>
      <c r="C325" s="1"/>
      <c r="D325" s="1"/>
      <c r="E325" s="1"/>
      <c r="F325" s="1"/>
      <c r="G325" s="1"/>
      <c r="H325" s="1"/>
      <c r="I325" s="1"/>
      <c r="J325" s="1"/>
      <c r="K325" s="1"/>
    </row>
    <row r="326">
      <c r="A326" s="1"/>
      <c r="B326" s="1"/>
      <c r="C326" s="1"/>
      <c r="D326" s="1"/>
      <c r="E326" s="1"/>
      <c r="F326" s="1"/>
      <c r="G326" s="1"/>
      <c r="H326" s="1"/>
      <c r="I326" s="1"/>
      <c r="J326" s="1"/>
      <c r="K326" s="1"/>
    </row>
    <row r="327">
      <c r="A327" s="1"/>
      <c r="B327" s="1"/>
      <c r="C327" s="1"/>
      <c r="D327" s="1"/>
      <c r="E327" s="1"/>
      <c r="F327" s="1"/>
      <c r="G327" s="1"/>
      <c r="H327" s="1"/>
      <c r="I327" s="1"/>
      <c r="J327" s="1"/>
      <c r="K327" s="1"/>
    </row>
    <row r="328">
      <c r="A328" s="1"/>
      <c r="B328" s="1"/>
      <c r="C328" s="1"/>
      <c r="D328" s="1"/>
      <c r="E328" s="1"/>
      <c r="F328" s="1"/>
      <c r="G328" s="1"/>
      <c r="H328" s="1"/>
      <c r="I328" s="1"/>
      <c r="J328" s="1"/>
      <c r="K328" s="1"/>
    </row>
    <row r="329">
      <c r="A329" s="1"/>
      <c r="B329" s="1"/>
      <c r="C329" s="1"/>
      <c r="D329" s="1"/>
      <c r="E329" s="1"/>
      <c r="F329" s="1"/>
      <c r="G329" s="1"/>
      <c r="H329" s="1"/>
      <c r="I329" s="1"/>
      <c r="J329" s="1"/>
      <c r="K329" s="1"/>
    </row>
    <row r="330">
      <c r="A330" s="1"/>
      <c r="B330" s="1"/>
      <c r="C330" s="1"/>
      <c r="D330" s="1"/>
      <c r="E330" s="1"/>
      <c r="F330" s="1"/>
      <c r="G330" s="1"/>
      <c r="H330" s="1"/>
      <c r="I330" s="1"/>
      <c r="J330" s="1"/>
      <c r="K330" s="1"/>
    </row>
    <row r="331">
      <c r="A331" s="1"/>
      <c r="B331" s="1"/>
      <c r="C331" s="1"/>
      <c r="D331" s="1"/>
      <c r="E331" s="1"/>
      <c r="F331" s="1"/>
      <c r="G331" s="1"/>
      <c r="H331" s="1"/>
      <c r="I331" s="1"/>
      <c r="J331" s="1"/>
      <c r="K331" s="1"/>
    </row>
    <row r="332">
      <c r="A332" s="1"/>
      <c r="B332" s="1"/>
      <c r="C332" s="1"/>
      <c r="D332" s="1"/>
      <c r="E332" s="1"/>
      <c r="F332" s="1"/>
      <c r="G332" s="1"/>
      <c r="H332" s="1"/>
      <c r="I332" s="1"/>
      <c r="J332" s="1"/>
      <c r="K332" s="1"/>
    </row>
    <row r="333">
      <c r="A333" s="1"/>
      <c r="B333" s="1"/>
      <c r="C333" s="1"/>
      <c r="D333" s="1"/>
      <c r="E333" s="1"/>
      <c r="F333" s="1"/>
      <c r="G333" s="1"/>
      <c r="H333" s="1"/>
      <c r="I333" s="1"/>
      <c r="J333" s="1"/>
      <c r="K333" s="1"/>
    </row>
    <row r="334">
      <c r="A334" s="1"/>
      <c r="B334" s="1"/>
      <c r="C334" s="1"/>
      <c r="D334" s="1"/>
      <c r="E334" s="1"/>
      <c r="F334" s="1"/>
      <c r="G334" s="1"/>
      <c r="H334" s="1"/>
      <c r="I334" s="1"/>
      <c r="J334" s="1"/>
      <c r="K334" s="1"/>
    </row>
    <row r="335">
      <c r="A335" s="1"/>
      <c r="B335" s="1"/>
      <c r="C335" s="1"/>
      <c r="D335" s="1"/>
      <c r="E335" s="1"/>
      <c r="F335" s="1"/>
      <c r="G335" s="1"/>
      <c r="H335" s="1"/>
      <c r="I335" s="1"/>
      <c r="J335" s="1"/>
      <c r="K335" s="1"/>
    </row>
    <row r="336">
      <c r="A336" s="1"/>
      <c r="B336" s="1"/>
      <c r="C336" s="1"/>
      <c r="D336" s="1"/>
      <c r="E336" s="1"/>
      <c r="F336" s="1"/>
      <c r="G336" s="1"/>
      <c r="H336" s="1"/>
      <c r="I336" s="1"/>
      <c r="J336" s="1"/>
      <c r="K336" s="1"/>
    </row>
    <row r="337">
      <c r="A337" s="1"/>
      <c r="B337" s="1"/>
      <c r="C337" s="1"/>
      <c r="D337" s="1"/>
      <c r="E337" s="1"/>
      <c r="F337" s="1"/>
      <c r="G337" s="1"/>
      <c r="H337" s="1"/>
      <c r="I337" s="1"/>
      <c r="J337" s="1"/>
      <c r="K337" s="1"/>
    </row>
    <row r="338">
      <c r="A338" s="1"/>
      <c r="B338" s="1"/>
      <c r="C338" s="1"/>
      <c r="D338" s="1"/>
      <c r="E338" s="1"/>
      <c r="F338" s="1"/>
      <c r="G338" s="1"/>
      <c r="H338" s="1"/>
      <c r="I338" s="1"/>
      <c r="J338" s="1"/>
      <c r="K338" s="1"/>
    </row>
    <row r="339">
      <c r="A339" s="1"/>
      <c r="B339" s="1"/>
      <c r="C339" s="1"/>
      <c r="D339" s="1"/>
      <c r="E339" s="1"/>
      <c r="F339" s="1"/>
      <c r="G339" s="1"/>
      <c r="H339" s="1"/>
      <c r="I339" s="1"/>
      <c r="J339" s="1"/>
      <c r="K339" s="1"/>
    </row>
    <row r="340">
      <c r="A340" s="1"/>
      <c r="B340" s="1"/>
      <c r="C340" s="1"/>
      <c r="D340" s="1"/>
      <c r="E340" s="1"/>
      <c r="F340" s="1"/>
      <c r="G340" s="1"/>
      <c r="H340" s="1"/>
      <c r="I340" s="1"/>
      <c r="J340" s="1"/>
      <c r="K340" s="1"/>
    </row>
    <row r="341">
      <c r="A341" s="1"/>
      <c r="B341" s="1"/>
      <c r="C341" s="1"/>
      <c r="D341" s="1"/>
      <c r="E341" s="1"/>
      <c r="F341" s="1"/>
      <c r="G341" s="1"/>
      <c r="H341" s="1"/>
      <c r="I341" s="1"/>
      <c r="J341" s="1"/>
      <c r="K341" s="1"/>
    </row>
    <row r="342">
      <c r="A342" s="1"/>
      <c r="B342" s="1"/>
      <c r="C342" s="1"/>
      <c r="D342" s="1"/>
      <c r="E342" s="1"/>
      <c r="F342" s="1"/>
      <c r="G342" s="1"/>
      <c r="H342" s="1"/>
      <c r="I342" s="1"/>
      <c r="J342" s="1"/>
      <c r="K342" s="1"/>
    </row>
    <row r="343">
      <c r="A343" s="1"/>
      <c r="B343" s="1"/>
      <c r="C343" s="1"/>
      <c r="D343" s="1"/>
      <c r="E343" s="1"/>
      <c r="F343" s="1"/>
      <c r="G343" s="1"/>
      <c r="H343" s="1"/>
      <c r="I343" s="1"/>
      <c r="J343" s="1"/>
      <c r="K343" s="1"/>
    </row>
    <row r="344">
      <c r="A344" s="1"/>
      <c r="B344" s="1"/>
      <c r="C344" s="1"/>
      <c r="D344" s="1"/>
      <c r="E344" s="1"/>
      <c r="F344" s="1"/>
      <c r="G344" s="1"/>
      <c r="H344" s="1"/>
      <c r="I344" s="1"/>
      <c r="J344" s="1"/>
      <c r="K344" s="1"/>
    </row>
    <row r="345">
      <c r="A345" s="1"/>
      <c r="B345" s="1"/>
      <c r="C345" s="1"/>
      <c r="D345" s="1"/>
      <c r="E345" s="1"/>
      <c r="F345" s="1"/>
      <c r="G345" s="1"/>
      <c r="H345" s="1"/>
      <c r="I345" s="1"/>
      <c r="J345" s="1"/>
      <c r="K345" s="1"/>
    </row>
    <row r="346">
      <c r="A346" s="1"/>
      <c r="B346" s="1"/>
      <c r="C346" s="1"/>
      <c r="D346" s="1"/>
      <c r="E346" s="1"/>
      <c r="F346" s="1"/>
      <c r="G346" s="1"/>
      <c r="H346" s="1"/>
      <c r="I346" s="1"/>
      <c r="J346" s="1"/>
      <c r="K346" s="1"/>
    </row>
    <row r="347">
      <c r="A347" s="1"/>
      <c r="B347" s="1"/>
      <c r="C347" s="1"/>
      <c r="D347" s="1"/>
      <c r="E347" s="1"/>
      <c r="F347" s="1"/>
      <c r="G347" s="1"/>
      <c r="H347" s="1"/>
      <c r="I347" s="1"/>
      <c r="J347" s="1"/>
      <c r="K347" s="1"/>
    </row>
    <row r="348">
      <c r="A348" s="1"/>
      <c r="B348" s="1"/>
      <c r="C348" s="1"/>
      <c r="D348" s="1"/>
      <c r="E348" s="1"/>
      <c r="F348" s="1"/>
      <c r="G348" s="1"/>
      <c r="H348" s="1"/>
      <c r="I348" s="1"/>
      <c r="J348" s="1"/>
      <c r="K348" s="1"/>
    </row>
    <row r="349">
      <c r="A349" s="1"/>
      <c r="B349" s="1"/>
      <c r="C349" s="1"/>
      <c r="D349" s="1"/>
      <c r="E349" s="1"/>
      <c r="F349" s="1"/>
      <c r="G349" s="1"/>
      <c r="H349" s="1"/>
      <c r="I349" s="1"/>
      <c r="J349" s="1"/>
      <c r="K349" s="1"/>
    </row>
    <row r="350">
      <c r="A350" s="1"/>
      <c r="B350" s="1"/>
      <c r="C350" s="1"/>
      <c r="D350" s="1"/>
      <c r="E350" s="1"/>
      <c r="F350" s="1"/>
      <c r="G350" s="1"/>
      <c r="H350" s="1"/>
      <c r="I350" s="1"/>
      <c r="J350" s="1"/>
      <c r="K350" s="1"/>
    </row>
    <row r="351">
      <c r="A351" s="1"/>
      <c r="B351" s="1"/>
      <c r="C351" s="1"/>
      <c r="D351" s="1"/>
      <c r="E351" s="1"/>
      <c r="F351" s="1"/>
      <c r="G351" s="1"/>
      <c r="H351" s="1"/>
      <c r="I351" s="1"/>
      <c r="J351" s="1"/>
      <c r="K351" s="1"/>
    </row>
    <row r="352">
      <c r="A352" s="1"/>
      <c r="B352" s="1"/>
      <c r="C352" s="1"/>
      <c r="D352" s="1"/>
      <c r="E352" s="1"/>
      <c r="F352" s="1"/>
      <c r="G352" s="1"/>
      <c r="H352" s="1"/>
      <c r="I352" s="1"/>
      <c r="J352" s="1"/>
      <c r="K352" s="1"/>
    </row>
    <row r="353">
      <c r="A353" s="1"/>
      <c r="B353" s="1"/>
      <c r="C353" s="1"/>
      <c r="D353" s="1"/>
      <c r="E353" s="1"/>
      <c r="F353" s="1"/>
      <c r="G353" s="1"/>
      <c r="H353" s="1"/>
      <c r="I353" s="1"/>
      <c r="J353" s="1"/>
      <c r="K353" s="1"/>
    </row>
    <row r="354">
      <c r="A354" s="1"/>
      <c r="B354" s="1"/>
      <c r="C354" s="1"/>
      <c r="D354" s="1"/>
      <c r="E354" s="1"/>
      <c r="F354" s="1"/>
      <c r="G354" s="1"/>
      <c r="H354" s="1"/>
      <c r="I354" s="1"/>
      <c r="J354" s="1"/>
      <c r="K354" s="1"/>
    </row>
    <row r="355">
      <c r="A355" s="1"/>
      <c r="B355" s="1"/>
      <c r="C355" s="1"/>
      <c r="D355" s="1"/>
      <c r="E355" s="1"/>
      <c r="F355" s="1"/>
      <c r="G355" s="1"/>
      <c r="H355" s="1"/>
      <c r="I355" s="1"/>
      <c r="J355" s="1"/>
      <c r="K355" s="1"/>
    </row>
    <row r="356">
      <c r="A356" s="1"/>
      <c r="B356" s="1"/>
      <c r="C356" s="1"/>
      <c r="D356" s="1"/>
      <c r="E356" s="1"/>
      <c r="F356" s="1"/>
      <c r="G356" s="1"/>
      <c r="H356" s="1"/>
      <c r="I356" s="1"/>
      <c r="J356" s="1"/>
      <c r="K356" s="1"/>
    </row>
    <row r="357">
      <c r="A357" s="1"/>
      <c r="B357" s="1"/>
      <c r="C357" s="1"/>
      <c r="D357" s="1"/>
      <c r="E357" s="1"/>
      <c r="F357" s="1"/>
      <c r="G357" s="1"/>
      <c r="H357" s="1"/>
      <c r="I357" s="1"/>
      <c r="J357" s="1"/>
      <c r="K357" s="1"/>
    </row>
    <row r="358">
      <c r="A358" s="1"/>
      <c r="B358" s="1"/>
      <c r="C358" s="1"/>
      <c r="D358" s="1"/>
      <c r="E358" s="1"/>
      <c r="F358" s="1"/>
      <c r="G358" s="1"/>
      <c r="H358" s="1"/>
      <c r="I358" s="1"/>
      <c r="J358" s="1"/>
      <c r="K358" s="1"/>
    </row>
    <row r="359">
      <c r="A359" s="1"/>
      <c r="B359" s="1"/>
      <c r="C359" s="1"/>
      <c r="D359" s="1"/>
      <c r="E359" s="1"/>
      <c r="F359" s="1"/>
      <c r="G359" s="1"/>
      <c r="H359" s="1"/>
      <c r="I359" s="1"/>
      <c r="J359" s="1"/>
      <c r="K359" s="1"/>
    </row>
    <row r="360">
      <c r="A360" s="1"/>
      <c r="B360" s="1"/>
      <c r="C360" s="1"/>
      <c r="D360" s="1"/>
      <c r="E360" s="1"/>
      <c r="F360" s="1"/>
      <c r="G360" s="1"/>
      <c r="H360" s="1"/>
      <c r="I360" s="1"/>
      <c r="J360" s="1"/>
      <c r="K360" s="1"/>
    </row>
    <row r="361">
      <c r="A361" s="1"/>
      <c r="B361" s="1"/>
      <c r="C361" s="1"/>
      <c r="D361" s="1"/>
      <c r="E361" s="1"/>
      <c r="F361" s="1"/>
      <c r="G361" s="1"/>
      <c r="H361" s="1"/>
      <c r="I361" s="1"/>
      <c r="J361" s="1"/>
      <c r="K361" s="1"/>
    </row>
    <row r="362">
      <c r="A362" s="1"/>
      <c r="B362" s="1"/>
      <c r="C362" s="1"/>
      <c r="D362" s="1"/>
      <c r="E362" s="1"/>
      <c r="F362" s="1"/>
      <c r="G362" s="1"/>
      <c r="H362" s="1"/>
      <c r="I362" s="1"/>
      <c r="J362" s="1"/>
      <c r="K362" s="1"/>
    </row>
    <row r="363">
      <c r="A363" s="1"/>
      <c r="B363" s="1"/>
      <c r="C363" s="1"/>
      <c r="D363" s="1"/>
      <c r="E363" s="1"/>
      <c r="F363" s="1"/>
      <c r="G363" s="1"/>
      <c r="H363" s="1"/>
      <c r="I363" s="1"/>
      <c r="J363" s="1"/>
      <c r="K363" s="1"/>
    </row>
    <row r="364">
      <c r="A364" s="1"/>
      <c r="B364" s="1"/>
      <c r="C364" s="1"/>
      <c r="D364" s="1"/>
      <c r="E364" s="1"/>
      <c r="F364" s="1"/>
      <c r="G364" s="1"/>
      <c r="H364" s="1"/>
      <c r="I364" s="1"/>
      <c r="J364" s="1"/>
      <c r="K364" s="1"/>
    </row>
    <row r="365">
      <c r="A365" s="1"/>
      <c r="B365" s="1"/>
      <c r="C365" s="1"/>
      <c r="D365" s="1"/>
      <c r="E365" s="1"/>
      <c r="F365" s="1"/>
      <c r="G365" s="1"/>
      <c r="H365" s="1"/>
      <c r="I365" s="1"/>
      <c r="J365" s="1"/>
      <c r="K365" s="1"/>
    </row>
    <row r="366">
      <c r="A366" s="1"/>
      <c r="B366" s="1"/>
      <c r="C366" s="1"/>
      <c r="D366" s="1"/>
      <c r="E366" s="1"/>
      <c r="F366" s="1"/>
      <c r="G366" s="1"/>
      <c r="H366" s="1"/>
      <c r="I366" s="1"/>
      <c r="J366" s="1"/>
      <c r="K366" s="1"/>
    </row>
    <row r="367">
      <c r="A367" s="1"/>
      <c r="B367" s="1"/>
      <c r="C367" s="1"/>
      <c r="D367" s="1"/>
      <c r="E367" s="1"/>
      <c r="F367" s="1"/>
      <c r="G367" s="1"/>
      <c r="H367" s="1"/>
      <c r="I367" s="1"/>
      <c r="J367" s="1"/>
      <c r="K367" s="1"/>
    </row>
    <row r="368">
      <c r="A368" s="1"/>
      <c r="B368" s="1"/>
      <c r="C368" s="1"/>
      <c r="D368" s="1"/>
      <c r="E368" s="1"/>
      <c r="F368" s="1"/>
      <c r="G368" s="1"/>
      <c r="H368" s="1"/>
      <c r="I368" s="1"/>
      <c r="J368" s="1"/>
      <c r="K368" s="1"/>
    </row>
    <row r="369">
      <c r="A369" s="1"/>
      <c r="B369" s="1"/>
      <c r="C369" s="1"/>
      <c r="D369" s="1"/>
      <c r="E369" s="1"/>
      <c r="F369" s="1"/>
      <c r="G369" s="1"/>
      <c r="H369" s="1"/>
      <c r="I369" s="1"/>
      <c r="J369" s="1"/>
      <c r="K369" s="1"/>
    </row>
    <row r="370">
      <c r="A370" s="1"/>
      <c r="B370" s="1"/>
      <c r="C370" s="1"/>
      <c r="D370" s="1"/>
      <c r="E370" s="1"/>
      <c r="F370" s="1"/>
      <c r="G370" s="1"/>
      <c r="H370" s="1"/>
      <c r="I370" s="1"/>
      <c r="J370" s="1"/>
      <c r="K370" s="1"/>
    </row>
    <row r="371">
      <c r="A371" s="1"/>
      <c r="B371" s="1"/>
      <c r="C371" s="1"/>
      <c r="D371" s="1"/>
      <c r="E371" s="1"/>
      <c r="F371" s="1"/>
      <c r="G371" s="1"/>
      <c r="H371" s="1"/>
      <c r="I371" s="1"/>
      <c r="J371" s="1"/>
      <c r="K371" s="1"/>
    </row>
    <row r="372">
      <c r="A372" s="1"/>
      <c r="B372" s="1"/>
      <c r="C372" s="1"/>
      <c r="D372" s="1"/>
      <c r="E372" s="1"/>
      <c r="F372" s="1"/>
      <c r="G372" s="1"/>
      <c r="H372" s="1"/>
      <c r="I372" s="1"/>
      <c r="J372" s="1"/>
      <c r="K372" s="1"/>
    </row>
    <row r="373">
      <c r="A373" s="1"/>
      <c r="B373" s="1"/>
      <c r="C373" s="1"/>
      <c r="D373" s="1"/>
      <c r="E373" s="1"/>
      <c r="F373" s="1"/>
      <c r="G373" s="1"/>
      <c r="H373" s="1"/>
      <c r="I373" s="1"/>
      <c r="J373" s="1"/>
      <c r="K373" s="1"/>
    </row>
    <row r="374">
      <c r="A374" s="1"/>
      <c r="B374" s="1"/>
      <c r="C374" s="1"/>
      <c r="D374" s="1"/>
      <c r="E374" s="1"/>
      <c r="F374" s="1"/>
      <c r="G374" s="1"/>
      <c r="H374" s="1"/>
      <c r="I374" s="1"/>
      <c r="J374" s="1"/>
      <c r="K374" s="1"/>
    </row>
    <row r="375">
      <c r="A375" s="1"/>
      <c r="B375" s="1"/>
      <c r="C375" s="1"/>
      <c r="D375" s="1"/>
      <c r="E375" s="1"/>
      <c r="F375" s="1"/>
      <c r="G375" s="1"/>
      <c r="H375" s="1"/>
      <c r="I375" s="1"/>
      <c r="J375" s="1"/>
      <c r="K375" s="1"/>
    </row>
    <row r="376">
      <c r="A376" s="1"/>
      <c r="B376" s="1"/>
      <c r="C376" s="1"/>
      <c r="D376" s="1"/>
      <c r="E376" s="1"/>
      <c r="F376" s="1"/>
      <c r="G376" s="1"/>
      <c r="H376" s="1"/>
      <c r="I376" s="1"/>
      <c r="J376" s="1"/>
      <c r="K376" s="1"/>
    </row>
    <row r="377">
      <c r="A377" s="1"/>
      <c r="B377" s="1"/>
      <c r="C377" s="1"/>
      <c r="D377" s="1"/>
      <c r="E377" s="1"/>
      <c r="F377" s="1"/>
      <c r="G377" s="1"/>
      <c r="H377" s="1"/>
      <c r="I377" s="1"/>
      <c r="J377" s="1"/>
      <c r="K377" s="1"/>
    </row>
    <row r="378">
      <c r="A378" s="1"/>
      <c r="B378" s="1"/>
      <c r="C378" s="1"/>
      <c r="D378" s="1"/>
      <c r="E378" s="1"/>
      <c r="F378" s="1"/>
      <c r="G378" s="1"/>
      <c r="H378" s="1"/>
      <c r="I378" s="1"/>
      <c r="J378" s="1"/>
      <c r="K378" s="1"/>
    </row>
    <row r="379">
      <c r="A379" s="1"/>
      <c r="B379" s="1"/>
      <c r="C379" s="1"/>
      <c r="D379" s="1"/>
      <c r="E379" s="1"/>
      <c r="F379" s="1"/>
      <c r="G379" s="1"/>
      <c r="H379" s="1"/>
      <c r="I379" s="1"/>
      <c r="J379" s="1"/>
      <c r="K379" s="1"/>
    </row>
    <row r="380">
      <c r="A380" s="1"/>
      <c r="B380" s="1"/>
      <c r="C380" s="1"/>
      <c r="D380" s="1"/>
      <c r="E380" s="1"/>
      <c r="F380" s="1"/>
      <c r="G380" s="1"/>
      <c r="H380" s="1"/>
      <c r="I380" s="1"/>
      <c r="J380" s="1"/>
      <c r="K380" s="1"/>
    </row>
    <row r="381">
      <c r="A381" s="1"/>
      <c r="B381" s="1"/>
      <c r="C381" s="1"/>
      <c r="D381" s="1"/>
      <c r="E381" s="1"/>
      <c r="F381" s="1"/>
      <c r="G381" s="1"/>
      <c r="H381" s="1"/>
      <c r="I381" s="1"/>
      <c r="J381" s="1"/>
      <c r="K381" s="1"/>
    </row>
    <row r="382">
      <c r="A382" s="1"/>
      <c r="B382" s="1"/>
      <c r="C382" s="1"/>
      <c r="D382" s="1"/>
      <c r="E382" s="1"/>
      <c r="F382" s="1"/>
      <c r="G382" s="1"/>
      <c r="H382" s="1"/>
      <c r="I382" s="1"/>
      <c r="J382" s="1"/>
      <c r="K382" s="1"/>
    </row>
    <row r="383">
      <c r="A383" s="1"/>
      <c r="B383" s="1"/>
      <c r="C383" s="1"/>
      <c r="D383" s="1"/>
      <c r="E383" s="1"/>
      <c r="F383" s="1"/>
      <c r="G383" s="1"/>
      <c r="H383" s="1"/>
      <c r="I383" s="1"/>
      <c r="J383" s="1"/>
      <c r="K383" s="1"/>
    </row>
    <row r="384">
      <c r="A384" s="1"/>
      <c r="B384" s="1"/>
      <c r="C384" s="1"/>
      <c r="D384" s="1"/>
      <c r="E384" s="1"/>
      <c r="F384" s="1"/>
      <c r="G384" s="1"/>
      <c r="H384" s="1"/>
      <c r="I384" s="1"/>
      <c r="J384" s="1"/>
      <c r="K384" s="1"/>
    </row>
    <row r="385">
      <c r="A385" s="1"/>
      <c r="B385" s="1"/>
      <c r="C385" s="1"/>
      <c r="D385" s="1"/>
      <c r="E385" s="1"/>
      <c r="F385" s="1"/>
      <c r="G385" s="1"/>
      <c r="H385" s="1"/>
      <c r="I385" s="1"/>
      <c r="J385" s="1"/>
      <c r="K385" s="1"/>
    </row>
    <row r="386">
      <c r="A386" s="1"/>
      <c r="B386" s="1"/>
      <c r="C386" s="1"/>
      <c r="D386" s="1"/>
      <c r="E386" s="1"/>
      <c r="F386" s="1"/>
      <c r="G386" s="1"/>
      <c r="H386" s="1"/>
      <c r="I386" s="1"/>
      <c r="J386" s="1"/>
      <c r="K386" s="1"/>
    </row>
    <row r="387">
      <c r="A387" s="1"/>
      <c r="B387" s="1"/>
      <c r="C387" s="1"/>
      <c r="D387" s="1"/>
      <c r="E387" s="1"/>
      <c r="F387" s="1"/>
      <c r="G387" s="1"/>
      <c r="H387" s="1"/>
      <c r="I387" s="1"/>
      <c r="J387" s="1"/>
      <c r="K387" s="1"/>
    </row>
    <row r="388">
      <c r="A388" s="1"/>
      <c r="B388" s="1"/>
      <c r="C388" s="1"/>
      <c r="D388" s="1"/>
      <c r="E388" s="1"/>
      <c r="F388" s="1"/>
      <c r="G388" s="1"/>
      <c r="H388" s="1"/>
      <c r="I388" s="1"/>
      <c r="J388" s="1"/>
      <c r="K388" s="1"/>
    </row>
    <row r="389">
      <c r="A389" s="1"/>
      <c r="B389" s="1"/>
      <c r="C389" s="1"/>
      <c r="D389" s="1"/>
      <c r="E389" s="1"/>
      <c r="F389" s="1"/>
      <c r="G389" s="1"/>
      <c r="H389" s="1"/>
      <c r="I389" s="1"/>
      <c r="J389" s="1"/>
      <c r="K389" s="1"/>
    </row>
    <row r="390">
      <c r="A390" s="1"/>
      <c r="B390" s="1"/>
      <c r="C390" s="1"/>
      <c r="D390" s="1"/>
      <c r="E390" s="1"/>
      <c r="F390" s="1"/>
      <c r="G390" s="1"/>
      <c r="H390" s="1"/>
      <c r="I390" s="1"/>
      <c r="J390" s="1"/>
      <c r="K390" s="1"/>
    </row>
    <row r="391">
      <c r="A391" s="1"/>
      <c r="B391" s="1"/>
      <c r="C391" s="1"/>
      <c r="D391" s="1"/>
      <c r="E391" s="1"/>
      <c r="F391" s="1"/>
      <c r="G391" s="1"/>
      <c r="H391" s="1"/>
      <c r="I391" s="1"/>
      <c r="J391" s="1"/>
      <c r="K391" s="1"/>
    </row>
    <row r="392">
      <c r="A392" s="1"/>
      <c r="B392" s="1"/>
      <c r="C392" s="1"/>
      <c r="D392" s="1"/>
      <c r="E392" s="1"/>
      <c r="F392" s="1"/>
      <c r="G392" s="1"/>
      <c r="H392" s="1"/>
      <c r="I392" s="1"/>
      <c r="J392" s="1"/>
      <c r="K392" s="1"/>
    </row>
    <row r="393">
      <c r="A393" s="1"/>
      <c r="B393" s="1"/>
      <c r="C393" s="1"/>
      <c r="D393" s="1"/>
      <c r="E393" s="1"/>
      <c r="F393" s="1"/>
      <c r="G393" s="1"/>
      <c r="H393" s="1"/>
      <c r="I393" s="1"/>
      <c r="J393" s="1"/>
      <c r="K393" s="1"/>
    </row>
    <row r="394">
      <c r="A394" s="1"/>
      <c r="B394" s="1"/>
      <c r="C394" s="1"/>
      <c r="D394" s="1"/>
      <c r="E394" s="1"/>
      <c r="F394" s="1"/>
      <c r="G394" s="1"/>
      <c r="H394" s="1"/>
      <c r="I394" s="1"/>
      <c r="J394" s="1"/>
      <c r="K394" s="1"/>
    </row>
    <row r="395">
      <c r="A395" s="1"/>
      <c r="B395" s="1"/>
      <c r="C395" s="1"/>
      <c r="D395" s="1"/>
      <c r="E395" s="1"/>
      <c r="F395" s="1"/>
      <c r="G395" s="1"/>
      <c r="H395" s="1"/>
      <c r="I395" s="1"/>
      <c r="J395" s="1"/>
      <c r="K395" s="1"/>
    </row>
    <row r="396">
      <c r="A396" s="1"/>
      <c r="B396" s="1"/>
      <c r="C396" s="1"/>
      <c r="D396" s="1"/>
      <c r="E396" s="1"/>
      <c r="F396" s="1"/>
      <c r="G396" s="1"/>
      <c r="H396" s="1"/>
      <c r="I396" s="1"/>
      <c r="J396" s="1"/>
      <c r="K396" s="1"/>
    </row>
    <row r="397">
      <c r="A397" s="1"/>
      <c r="B397" s="1"/>
      <c r="C397" s="1"/>
      <c r="D397" s="1"/>
      <c r="E397" s="1"/>
      <c r="F397" s="1"/>
      <c r="G397" s="1"/>
      <c r="H397" s="1"/>
      <c r="I397" s="1"/>
      <c r="J397" s="1"/>
      <c r="K397" s="1"/>
    </row>
    <row r="398">
      <c r="A398" s="1"/>
      <c r="B398" s="1"/>
      <c r="C398" s="1"/>
      <c r="D398" s="1"/>
      <c r="E398" s="1"/>
      <c r="F398" s="1"/>
      <c r="G398" s="1"/>
      <c r="H398" s="1"/>
      <c r="I398" s="1"/>
      <c r="J398" s="1"/>
      <c r="K398" s="1"/>
    </row>
    <row r="399">
      <c r="A399" s="1"/>
      <c r="B399" s="1"/>
      <c r="C399" s="1"/>
      <c r="D399" s="1"/>
      <c r="E399" s="1"/>
      <c r="F399" s="1"/>
      <c r="G399" s="1"/>
      <c r="H399" s="1"/>
      <c r="I399" s="1"/>
      <c r="J399" s="1"/>
      <c r="K399" s="1"/>
    </row>
    <row r="400">
      <c r="A400" s="1"/>
      <c r="B400" s="1"/>
      <c r="C400" s="1"/>
      <c r="D400" s="1"/>
      <c r="E400" s="1"/>
      <c r="F400" s="1"/>
      <c r="G400" s="1"/>
      <c r="H400" s="1"/>
      <c r="I400" s="1"/>
      <c r="J400" s="1"/>
      <c r="K400" s="1"/>
    </row>
    <row r="401">
      <c r="A401" s="1"/>
      <c r="B401" s="1"/>
      <c r="C401" s="1"/>
      <c r="D401" s="1"/>
      <c r="E401" s="1"/>
      <c r="F401" s="1"/>
      <c r="G401" s="1"/>
      <c r="H401" s="1"/>
      <c r="I401" s="1"/>
      <c r="J401" s="1"/>
      <c r="K401" s="1"/>
    </row>
    <row r="402">
      <c r="A402" s="1"/>
      <c r="B402" s="1"/>
      <c r="C402" s="1"/>
      <c r="D402" s="1"/>
      <c r="E402" s="1"/>
      <c r="F402" s="1"/>
      <c r="G402" s="1"/>
      <c r="H402" s="1"/>
      <c r="I402" s="1"/>
      <c r="J402" s="1"/>
      <c r="K402" s="1"/>
    </row>
    <row r="403">
      <c r="A403" s="1"/>
      <c r="B403" s="1"/>
      <c r="C403" s="1"/>
      <c r="D403" s="1"/>
      <c r="E403" s="1"/>
      <c r="F403" s="1"/>
      <c r="G403" s="1"/>
      <c r="H403" s="1"/>
      <c r="I403" s="1"/>
      <c r="J403" s="1"/>
      <c r="K403" s="1"/>
    </row>
    <row r="404">
      <c r="A404" s="1"/>
      <c r="B404" s="1"/>
      <c r="C404" s="1"/>
      <c r="D404" s="1"/>
      <c r="E404" s="1"/>
      <c r="F404" s="1"/>
      <c r="G404" s="1"/>
      <c r="H404" s="1"/>
      <c r="I404" s="1"/>
      <c r="J404" s="1"/>
      <c r="K404" s="1"/>
    </row>
    <row r="405">
      <c r="A405" s="1"/>
      <c r="B405" s="1"/>
      <c r="C405" s="1"/>
      <c r="D405" s="1"/>
      <c r="E405" s="1"/>
      <c r="F405" s="1"/>
      <c r="G405" s="1"/>
      <c r="H405" s="1"/>
      <c r="I405" s="1"/>
      <c r="J405" s="1"/>
      <c r="K405" s="1"/>
    </row>
    <row r="406">
      <c r="A406" s="1"/>
      <c r="B406" s="1"/>
      <c r="C406" s="1"/>
      <c r="D406" s="1"/>
      <c r="E406" s="1"/>
      <c r="F406" s="1"/>
      <c r="G406" s="1"/>
      <c r="H406" s="1"/>
      <c r="I406" s="1"/>
      <c r="J406" s="1"/>
      <c r="K406" s="1"/>
    </row>
    <row r="407">
      <c r="A407" s="1"/>
      <c r="B407" s="1"/>
      <c r="C407" s="1"/>
      <c r="D407" s="1"/>
      <c r="E407" s="1"/>
      <c r="F407" s="1"/>
      <c r="G407" s="1"/>
      <c r="H407" s="1"/>
      <c r="I407" s="1"/>
      <c r="J407" s="1"/>
      <c r="K407" s="1"/>
    </row>
    <row r="408">
      <c r="A408" s="1"/>
      <c r="B408" s="1"/>
      <c r="C408" s="1"/>
      <c r="D408" s="1"/>
      <c r="E408" s="1"/>
      <c r="F408" s="1"/>
      <c r="G408" s="1"/>
      <c r="H408" s="1"/>
      <c r="I408" s="1"/>
      <c r="J408" s="1"/>
      <c r="K408" s="1"/>
    </row>
    <row r="409">
      <c r="A409" s="1"/>
      <c r="B409" s="1"/>
      <c r="C409" s="1"/>
      <c r="D409" s="1"/>
      <c r="E409" s="1"/>
      <c r="F409" s="1"/>
      <c r="G409" s="1"/>
      <c r="H409" s="1"/>
      <c r="I409" s="1"/>
      <c r="J409" s="1"/>
      <c r="K409" s="1"/>
    </row>
    <row r="410">
      <c r="A410" s="1"/>
      <c r="B410" s="1"/>
      <c r="C410" s="1"/>
      <c r="D410" s="1"/>
      <c r="E410" s="1"/>
      <c r="F410" s="1"/>
      <c r="G410" s="1"/>
      <c r="H410" s="1"/>
      <c r="I410" s="1"/>
      <c r="J410" s="1"/>
      <c r="K410" s="1"/>
    </row>
    <row r="411">
      <c r="A411" s="1"/>
      <c r="B411" s="1"/>
      <c r="C411" s="1"/>
      <c r="D411" s="1"/>
      <c r="E411" s="1"/>
      <c r="F411" s="1"/>
      <c r="G411" s="1"/>
      <c r="H411" s="1"/>
      <c r="I411" s="1"/>
      <c r="J411" s="1"/>
      <c r="K411" s="1"/>
    </row>
    <row r="412">
      <c r="A412" s="1"/>
      <c r="B412" s="1"/>
      <c r="C412" s="1"/>
      <c r="D412" s="1"/>
      <c r="E412" s="1"/>
      <c r="F412" s="1"/>
      <c r="G412" s="1"/>
      <c r="H412" s="1"/>
      <c r="I412" s="1"/>
      <c r="J412" s="1"/>
      <c r="K412" s="1"/>
    </row>
    <row r="413">
      <c r="A413" s="1"/>
      <c r="B413" s="1"/>
      <c r="C413" s="1"/>
      <c r="D413" s="1"/>
      <c r="E413" s="1"/>
      <c r="F413" s="1"/>
      <c r="G413" s="1"/>
      <c r="H413" s="1"/>
      <c r="I413" s="1"/>
      <c r="J413" s="1"/>
      <c r="K413" s="1"/>
    </row>
    <row r="414">
      <c r="A414" s="1"/>
      <c r="B414" s="1"/>
      <c r="C414" s="1"/>
      <c r="D414" s="1"/>
      <c r="E414" s="1"/>
      <c r="F414" s="1"/>
      <c r="G414" s="1"/>
      <c r="H414" s="1"/>
      <c r="I414" s="1"/>
      <c r="J414" s="1"/>
      <c r="K414" s="1"/>
    </row>
    <row r="415">
      <c r="A415" s="1"/>
      <c r="B415" s="1"/>
      <c r="C415" s="1"/>
      <c r="D415" s="1"/>
      <c r="E415" s="1"/>
      <c r="F415" s="1"/>
      <c r="G415" s="1"/>
      <c r="H415" s="1"/>
      <c r="I415" s="1"/>
      <c r="J415" s="1"/>
      <c r="K415" s="1"/>
    </row>
    <row r="416">
      <c r="A416" s="1"/>
      <c r="B416" s="1"/>
      <c r="C416" s="1"/>
      <c r="D416" s="1"/>
      <c r="E416" s="1"/>
      <c r="F416" s="1"/>
      <c r="G416" s="1"/>
      <c r="H416" s="1"/>
      <c r="I416" s="1"/>
      <c r="J416" s="1"/>
      <c r="K416" s="1"/>
    </row>
    <row r="417">
      <c r="A417" s="1"/>
      <c r="B417" s="1"/>
      <c r="C417" s="1"/>
      <c r="D417" s="1"/>
      <c r="E417" s="1"/>
      <c r="F417" s="1"/>
      <c r="G417" s="1"/>
      <c r="H417" s="1"/>
      <c r="I417" s="1"/>
      <c r="J417" s="1"/>
      <c r="K417" s="1"/>
    </row>
    <row r="418">
      <c r="A418" s="1"/>
      <c r="B418" s="1"/>
      <c r="C418" s="1"/>
      <c r="D418" s="1"/>
      <c r="E418" s="1"/>
      <c r="F418" s="1"/>
      <c r="G418" s="1"/>
      <c r="H418" s="1"/>
      <c r="I418" s="1"/>
      <c r="J418" s="1"/>
      <c r="K418" s="1"/>
    </row>
    <row r="419">
      <c r="A419" s="1"/>
      <c r="B419" s="1"/>
      <c r="C419" s="1"/>
      <c r="D419" s="1"/>
      <c r="E419" s="1"/>
      <c r="F419" s="1"/>
      <c r="G419" s="1"/>
      <c r="H419" s="1"/>
      <c r="I419" s="1"/>
      <c r="J419" s="1"/>
      <c r="K419" s="1"/>
    </row>
    <row r="420">
      <c r="A420" s="1"/>
      <c r="B420" s="1"/>
      <c r="C420" s="1"/>
      <c r="D420" s="1"/>
      <c r="E420" s="1"/>
      <c r="F420" s="1"/>
      <c r="G420" s="1"/>
      <c r="H420" s="1"/>
      <c r="I420" s="1"/>
      <c r="J420" s="1"/>
      <c r="K420" s="1"/>
    </row>
    <row r="421">
      <c r="A421" s="1"/>
      <c r="B421" s="1"/>
      <c r="C421" s="1"/>
      <c r="D421" s="1"/>
      <c r="E421" s="1"/>
      <c r="F421" s="1"/>
      <c r="G421" s="1"/>
      <c r="H421" s="1"/>
      <c r="I421" s="1"/>
      <c r="J421" s="1"/>
      <c r="K421" s="1"/>
    </row>
    <row r="422">
      <c r="A422" s="1"/>
      <c r="B422" s="1"/>
      <c r="C422" s="1"/>
      <c r="D422" s="1"/>
      <c r="E422" s="1"/>
      <c r="F422" s="1"/>
      <c r="G422" s="1"/>
      <c r="H422" s="1"/>
      <c r="I422" s="1"/>
      <c r="J422" s="1"/>
      <c r="K422" s="1"/>
    </row>
    <row r="423">
      <c r="A423" s="1"/>
      <c r="B423" s="1"/>
      <c r="C423" s="1"/>
      <c r="D423" s="1"/>
      <c r="E423" s="1"/>
      <c r="F423" s="1"/>
      <c r="G423" s="1"/>
      <c r="H423" s="1"/>
      <c r="I423" s="1"/>
      <c r="J423" s="1"/>
      <c r="K423" s="1"/>
    </row>
    <row r="424">
      <c r="A424" s="1"/>
      <c r="B424" s="1"/>
      <c r="C424" s="1"/>
      <c r="D424" s="1"/>
      <c r="E424" s="1"/>
      <c r="F424" s="1"/>
      <c r="G424" s="1"/>
      <c r="H424" s="1"/>
      <c r="I424" s="1"/>
      <c r="J424" s="1"/>
      <c r="K424" s="1"/>
    </row>
    <row r="425">
      <c r="A425" s="1"/>
      <c r="B425" s="1"/>
      <c r="C425" s="1"/>
      <c r="D425" s="1"/>
      <c r="E425" s="1"/>
      <c r="F425" s="1"/>
      <c r="G425" s="1"/>
      <c r="H425" s="1"/>
      <c r="I425" s="1"/>
      <c r="J425" s="1"/>
      <c r="K425" s="1"/>
    </row>
    <row r="426">
      <c r="A426" s="1"/>
      <c r="B426" s="1"/>
      <c r="C426" s="1"/>
      <c r="D426" s="1"/>
      <c r="E426" s="1"/>
      <c r="F426" s="1"/>
      <c r="G426" s="1"/>
      <c r="H426" s="1"/>
      <c r="I426" s="1"/>
      <c r="J426" s="1"/>
      <c r="K426" s="1"/>
    </row>
    <row r="427">
      <c r="A427" s="1"/>
      <c r="B427" s="1"/>
      <c r="C427" s="1"/>
      <c r="D427" s="1"/>
      <c r="E427" s="1"/>
      <c r="F427" s="1"/>
      <c r="G427" s="1"/>
      <c r="H427" s="1"/>
      <c r="I427" s="1"/>
      <c r="J427" s="1"/>
      <c r="K427" s="1"/>
    </row>
    <row r="428">
      <c r="A428" s="1"/>
      <c r="B428" s="1"/>
      <c r="C428" s="1"/>
      <c r="D428" s="1"/>
      <c r="E428" s="1"/>
      <c r="F428" s="1"/>
      <c r="G428" s="1"/>
      <c r="H428" s="1"/>
      <c r="I428" s="1"/>
      <c r="J428" s="1"/>
      <c r="K428" s="1"/>
    </row>
    <row r="429">
      <c r="A429" s="1"/>
      <c r="B429" s="1"/>
      <c r="C429" s="1"/>
      <c r="D429" s="1"/>
      <c r="E429" s="1"/>
      <c r="F429" s="1"/>
      <c r="G429" s="1"/>
      <c r="H429" s="1"/>
      <c r="I429" s="1"/>
      <c r="J429" s="1"/>
      <c r="K429" s="1"/>
    </row>
    <row r="430">
      <c r="A430" s="1"/>
      <c r="B430" s="1"/>
      <c r="C430" s="1"/>
      <c r="D430" s="1"/>
      <c r="E430" s="1"/>
      <c r="F430" s="1"/>
      <c r="G430" s="1"/>
      <c r="H430" s="1"/>
      <c r="I430" s="1"/>
      <c r="J430" s="1"/>
      <c r="K430" s="1"/>
    </row>
    <row r="431">
      <c r="A431" s="1"/>
      <c r="B431" s="1"/>
      <c r="C431" s="1"/>
      <c r="D431" s="1"/>
      <c r="E431" s="1"/>
      <c r="F431" s="1"/>
      <c r="G431" s="1"/>
      <c r="H431" s="1"/>
      <c r="I431" s="1"/>
      <c r="J431" s="1"/>
      <c r="K431" s="1"/>
    </row>
    <row r="432">
      <c r="A432" s="1"/>
      <c r="B432" s="1"/>
      <c r="C432" s="1"/>
      <c r="D432" s="1"/>
      <c r="E432" s="1"/>
      <c r="F432" s="1"/>
      <c r="G432" s="1"/>
      <c r="H432" s="1"/>
      <c r="I432" s="1"/>
      <c r="J432" s="1"/>
      <c r="K432" s="1"/>
    </row>
    <row r="433">
      <c r="A433" s="1"/>
      <c r="B433" s="1"/>
      <c r="C433" s="1"/>
      <c r="D433" s="1"/>
      <c r="E433" s="1"/>
      <c r="F433" s="1"/>
      <c r="G433" s="1"/>
      <c r="H433" s="1"/>
      <c r="I433" s="1"/>
      <c r="J433" s="1"/>
      <c r="K433" s="1"/>
    </row>
    <row r="434">
      <c r="A434" s="1"/>
      <c r="B434" s="1"/>
      <c r="C434" s="1"/>
      <c r="D434" s="1"/>
      <c r="E434" s="1"/>
      <c r="F434" s="1"/>
      <c r="G434" s="1"/>
      <c r="H434" s="1"/>
      <c r="I434" s="1"/>
      <c r="J434" s="1"/>
      <c r="K434" s="1"/>
    </row>
    <row r="435">
      <c r="A435" s="1"/>
      <c r="B435" s="1"/>
      <c r="C435" s="1"/>
      <c r="D435" s="1"/>
      <c r="E435" s="1"/>
      <c r="F435" s="1"/>
      <c r="G435" s="1"/>
      <c r="H435" s="1"/>
      <c r="I435" s="1"/>
      <c r="J435" s="1"/>
      <c r="K435" s="1"/>
    </row>
    <row r="436">
      <c r="A436" s="1"/>
      <c r="B436" s="1"/>
      <c r="C436" s="1"/>
      <c r="D436" s="1"/>
      <c r="E436" s="1"/>
      <c r="F436" s="1"/>
      <c r="G436" s="1"/>
      <c r="H436" s="1"/>
      <c r="I436" s="1"/>
      <c r="J436" s="1"/>
      <c r="K436" s="1"/>
    </row>
    <row r="437">
      <c r="A437" s="1"/>
      <c r="B437" s="1"/>
      <c r="C437" s="1"/>
      <c r="D437" s="1"/>
      <c r="E437" s="1"/>
      <c r="F437" s="1"/>
      <c r="G437" s="1"/>
      <c r="H437" s="1"/>
      <c r="I437" s="1"/>
      <c r="J437" s="1"/>
      <c r="K437" s="1"/>
    </row>
    <row r="438">
      <c r="A438" s="1"/>
      <c r="B438" s="1"/>
      <c r="C438" s="1"/>
      <c r="D438" s="1"/>
      <c r="E438" s="1"/>
      <c r="F438" s="1"/>
      <c r="G438" s="1"/>
      <c r="H438" s="1"/>
      <c r="I438" s="1"/>
      <c r="J438" s="1"/>
      <c r="K438" s="1"/>
    </row>
    <row r="439">
      <c r="A439" s="1"/>
      <c r="B439" s="1"/>
      <c r="C439" s="1"/>
      <c r="D439" s="1"/>
      <c r="E439" s="1"/>
      <c r="F439" s="1"/>
      <c r="G439" s="1"/>
      <c r="H439" s="1"/>
      <c r="I439" s="1"/>
      <c r="J439" s="1"/>
      <c r="K439" s="1"/>
    </row>
    <row r="440">
      <c r="A440" s="1"/>
      <c r="B440" s="1"/>
      <c r="C440" s="1"/>
      <c r="D440" s="1"/>
      <c r="E440" s="1"/>
      <c r="F440" s="1"/>
      <c r="G440" s="1"/>
      <c r="H440" s="1"/>
      <c r="I440" s="1"/>
      <c r="J440" s="1"/>
      <c r="K440" s="1"/>
    </row>
    <row r="441">
      <c r="A441" s="1"/>
      <c r="B441" s="1"/>
      <c r="C441" s="1"/>
      <c r="D441" s="1"/>
      <c r="E441" s="1"/>
      <c r="F441" s="1"/>
      <c r="G441" s="1"/>
      <c r="H441" s="1"/>
      <c r="I441" s="1"/>
      <c r="J441" s="1"/>
      <c r="K441" s="1"/>
    </row>
    <row r="442">
      <c r="A442" s="1"/>
      <c r="B442" s="1"/>
      <c r="C442" s="1"/>
      <c r="D442" s="1"/>
      <c r="E442" s="1"/>
      <c r="F442" s="1"/>
      <c r="G442" s="1"/>
      <c r="H442" s="1"/>
      <c r="I442" s="1"/>
      <c r="J442" s="1"/>
      <c r="K442" s="1"/>
    </row>
    <row r="443">
      <c r="A443" s="1"/>
      <c r="B443" s="1"/>
      <c r="C443" s="1"/>
      <c r="D443" s="1"/>
      <c r="E443" s="1"/>
      <c r="F443" s="1"/>
      <c r="G443" s="1"/>
      <c r="H443" s="1"/>
      <c r="I443" s="1"/>
      <c r="J443" s="1"/>
      <c r="K443" s="1"/>
    </row>
    <row r="444">
      <c r="A444" s="1"/>
      <c r="B444" s="1"/>
      <c r="C444" s="1"/>
      <c r="D444" s="1"/>
      <c r="E444" s="1"/>
      <c r="F444" s="1"/>
      <c r="G444" s="1"/>
      <c r="H444" s="1"/>
      <c r="I444" s="1"/>
      <c r="J444" s="1"/>
      <c r="K444" s="1"/>
    </row>
    <row r="445">
      <c r="A445" s="1"/>
      <c r="B445" s="1"/>
      <c r="C445" s="1"/>
      <c r="D445" s="1"/>
      <c r="E445" s="1"/>
      <c r="F445" s="1"/>
      <c r="G445" s="1"/>
      <c r="H445" s="1"/>
      <c r="I445" s="1"/>
      <c r="J445" s="1"/>
      <c r="K445" s="1"/>
    </row>
    <row r="446">
      <c r="A446" s="1"/>
      <c r="B446" s="1"/>
      <c r="C446" s="1"/>
      <c r="D446" s="1"/>
      <c r="E446" s="1"/>
      <c r="F446" s="1"/>
      <c r="G446" s="1"/>
      <c r="H446" s="1"/>
      <c r="I446" s="1"/>
      <c r="J446" s="1"/>
      <c r="K446" s="1"/>
    </row>
    <row r="447">
      <c r="A447" s="1"/>
      <c r="B447" s="1"/>
      <c r="C447" s="1"/>
      <c r="D447" s="1"/>
      <c r="E447" s="1"/>
      <c r="F447" s="1"/>
      <c r="G447" s="1"/>
      <c r="H447" s="1"/>
      <c r="I447" s="1"/>
      <c r="J447" s="1"/>
      <c r="K447" s="1"/>
    </row>
    <row r="448">
      <c r="A448" s="1"/>
      <c r="B448" s="1"/>
      <c r="C448" s="1"/>
      <c r="D448" s="1"/>
      <c r="E448" s="1"/>
      <c r="F448" s="1"/>
      <c r="G448" s="1"/>
      <c r="H448" s="1"/>
      <c r="I448" s="1"/>
      <c r="J448" s="1"/>
      <c r="K448" s="1"/>
    </row>
    <row r="449">
      <c r="A449" s="1"/>
      <c r="B449" s="1"/>
      <c r="C449" s="1"/>
      <c r="D449" s="1"/>
      <c r="E449" s="1"/>
      <c r="F449" s="1"/>
      <c r="G449" s="1"/>
      <c r="H449" s="1"/>
      <c r="I449" s="1"/>
      <c r="J449" s="1"/>
      <c r="K449" s="1"/>
    </row>
    <row r="450">
      <c r="A450" s="1"/>
      <c r="B450" s="1"/>
      <c r="C450" s="1"/>
      <c r="D450" s="1"/>
      <c r="E450" s="1"/>
      <c r="F450" s="1"/>
      <c r="G450" s="1"/>
      <c r="H450" s="1"/>
      <c r="I450" s="1"/>
      <c r="J450" s="1"/>
      <c r="K450" s="1"/>
    </row>
    <row r="451">
      <c r="A451" s="1"/>
      <c r="B451" s="1"/>
      <c r="C451" s="1"/>
      <c r="D451" s="1"/>
      <c r="E451" s="1"/>
      <c r="F451" s="1"/>
      <c r="G451" s="1"/>
      <c r="H451" s="1"/>
      <c r="I451" s="1"/>
      <c r="J451" s="1"/>
      <c r="K451" s="1"/>
    </row>
    <row r="452">
      <c r="A452" s="1"/>
      <c r="B452" s="1"/>
      <c r="C452" s="1"/>
      <c r="D452" s="1"/>
      <c r="E452" s="1"/>
      <c r="F452" s="1"/>
      <c r="G452" s="1"/>
      <c r="H452" s="1"/>
      <c r="I452" s="1"/>
      <c r="J452" s="1"/>
      <c r="K452" s="1"/>
    </row>
    <row r="453">
      <c r="A453" s="1"/>
      <c r="B453" s="1"/>
      <c r="C453" s="1"/>
      <c r="D453" s="1"/>
      <c r="E453" s="1"/>
      <c r="F453" s="1"/>
      <c r="G453" s="1"/>
      <c r="H453" s="1"/>
      <c r="I453" s="1"/>
      <c r="J453" s="1"/>
      <c r="K453" s="1"/>
    </row>
    <row r="454">
      <c r="A454" s="1"/>
      <c r="B454" s="1"/>
      <c r="C454" s="1"/>
      <c r="D454" s="1"/>
      <c r="E454" s="1"/>
      <c r="F454" s="1"/>
      <c r="G454" s="1"/>
      <c r="H454" s="1"/>
      <c r="I454" s="1"/>
      <c r="J454" s="1"/>
      <c r="K454" s="1"/>
    </row>
    <row r="455">
      <c r="A455" s="1"/>
      <c r="B455" s="1"/>
      <c r="C455" s="1"/>
      <c r="D455" s="1"/>
      <c r="E455" s="1"/>
      <c r="F455" s="1"/>
      <c r="G455" s="1"/>
      <c r="H455" s="1"/>
      <c r="I455" s="1"/>
      <c r="J455" s="1"/>
      <c r="K455" s="1"/>
    </row>
    <row r="456">
      <c r="A456" s="1"/>
      <c r="B456" s="1"/>
      <c r="C456" s="1"/>
      <c r="D456" s="1"/>
      <c r="E456" s="1"/>
      <c r="F456" s="1"/>
      <c r="G456" s="1"/>
      <c r="H456" s="1"/>
      <c r="I456" s="1"/>
      <c r="J456" s="1"/>
      <c r="K456" s="1"/>
    </row>
    <row r="457">
      <c r="A457" s="1"/>
      <c r="B457" s="1"/>
      <c r="C457" s="1"/>
      <c r="D457" s="1"/>
      <c r="E457" s="1"/>
      <c r="F457" s="1"/>
      <c r="G457" s="1"/>
      <c r="H457" s="1"/>
      <c r="I457" s="1"/>
      <c r="J457" s="1"/>
      <c r="K457" s="1"/>
    </row>
    <row r="458">
      <c r="A458" s="1"/>
      <c r="B458" s="1"/>
      <c r="C458" s="1"/>
      <c r="D458" s="1"/>
      <c r="E458" s="1"/>
      <c r="F458" s="1"/>
      <c r="G458" s="1"/>
      <c r="H458" s="1"/>
      <c r="I458" s="1"/>
      <c r="J458" s="1"/>
      <c r="K458" s="1"/>
    </row>
    <row r="459">
      <c r="A459" s="1"/>
      <c r="B459" s="1"/>
      <c r="C459" s="1"/>
      <c r="D459" s="1"/>
      <c r="E459" s="1"/>
      <c r="F459" s="1"/>
      <c r="G459" s="1"/>
      <c r="H459" s="1"/>
      <c r="I459" s="1"/>
      <c r="J459" s="1"/>
      <c r="K459" s="1"/>
    </row>
    <row r="460">
      <c r="A460" s="1"/>
      <c r="B460" s="1"/>
      <c r="C460" s="1"/>
      <c r="D460" s="1"/>
      <c r="E460" s="1"/>
      <c r="F460" s="1"/>
      <c r="G460" s="1"/>
      <c r="H460" s="1"/>
      <c r="I460" s="1"/>
      <c r="J460" s="1"/>
      <c r="K460" s="1"/>
    </row>
    <row r="461">
      <c r="A461" s="1"/>
      <c r="B461" s="1"/>
      <c r="C461" s="1"/>
      <c r="D461" s="1"/>
      <c r="E461" s="1"/>
      <c r="F461" s="1"/>
      <c r="G461" s="1"/>
      <c r="H461" s="1"/>
      <c r="I461" s="1"/>
      <c r="J461" s="1"/>
      <c r="K461" s="1"/>
    </row>
    <row r="462">
      <c r="A462" s="1"/>
      <c r="B462" s="1"/>
      <c r="C462" s="1"/>
      <c r="D462" s="1"/>
      <c r="E462" s="1"/>
      <c r="F462" s="1"/>
      <c r="G462" s="1"/>
      <c r="H462" s="1"/>
      <c r="I462" s="1"/>
      <c r="J462" s="1"/>
      <c r="K462" s="1"/>
    </row>
    <row r="463">
      <c r="A463" s="1"/>
      <c r="B463" s="1"/>
      <c r="C463" s="1"/>
      <c r="D463" s="1"/>
      <c r="E463" s="1"/>
      <c r="F463" s="1"/>
      <c r="G463" s="1"/>
      <c r="H463" s="1"/>
      <c r="I463" s="1"/>
      <c r="J463" s="1"/>
      <c r="K463" s="1"/>
    </row>
    <row r="464">
      <c r="A464" s="1"/>
      <c r="B464" s="1"/>
      <c r="C464" s="1"/>
      <c r="D464" s="1"/>
      <c r="E464" s="1"/>
      <c r="F464" s="1"/>
      <c r="G464" s="1"/>
      <c r="H464" s="1"/>
      <c r="I464" s="1"/>
      <c r="J464" s="1"/>
      <c r="K464" s="1"/>
    </row>
    <row r="465">
      <c r="A465" s="1"/>
      <c r="B465" s="1"/>
      <c r="C465" s="1"/>
      <c r="D465" s="1"/>
      <c r="E465" s="1"/>
      <c r="F465" s="1"/>
      <c r="G465" s="1"/>
      <c r="H465" s="1"/>
      <c r="I465" s="1"/>
      <c r="J465" s="1"/>
      <c r="K465" s="1"/>
    </row>
    <row r="466">
      <c r="A466" s="1"/>
      <c r="B466" s="1"/>
      <c r="C466" s="1"/>
      <c r="D466" s="1"/>
      <c r="E466" s="1"/>
      <c r="F466" s="1"/>
      <c r="G466" s="1"/>
      <c r="H466" s="1"/>
      <c r="I466" s="1"/>
      <c r="J466" s="1"/>
      <c r="K466" s="1"/>
    </row>
    <row r="467">
      <c r="A467" s="1"/>
      <c r="B467" s="1"/>
      <c r="C467" s="1"/>
      <c r="D467" s="1"/>
      <c r="E467" s="1"/>
      <c r="F467" s="1"/>
      <c r="G467" s="1"/>
      <c r="H467" s="1"/>
      <c r="I467" s="1"/>
      <c r="J467" s="1"/>
      <c r="K467" s="1"/>
    </row>
    <row r="468">
      <c r="A468" s="1"/>
      <c r="B468" s="1"/>
      <c r="C468" s="1"/>
      <c r="D468" s="1"/>
      <c r="E468" s="1"/>
      <c r="F468" s="1"/>
      <c r="G468" s="1"/>
      <c r="H468" s="1"/>
      <c r="I468" s="1"/>
      <c r="J468" s="1"/>
      <c r="K468" s="1"/>
    </row>
    <row r="469">
      <c r="A469" s="1"/>
      <c r="B469" s="1"/>
      <c r="C469" s="1"/>
      <c r="D469" s="1"/>
      <c r="E469" s="1"/>
      <c r="F469" s="1"/>
      <c r="G469" s="1"/>
      <c r="H469" s="1"/>
      <c r="I469" s="1"/>
      <c r="J469" s="1"/>
      <c r="K469" s="1"/>
    </row>
    <row r="470">
      <c r="A470" s="1"/>
      <c r="B470" s="1"/>
      <c r="C470" s="1"/>
      <c r="D470" s="1"/>
      <c r="E470" s="1"/>
      <c r="F470" s="1"/>
      <c r="G470" s="1"/>
      <c r="H470" s="1"/>
      <c r="I470" s="1"/>
      <c r="J470" s="1"/>
      <c r="K470" s="1"/>
    </row>
    <row r="471">
      <c r="A471" s="1"/>
      <c r="B471" s="1"/>
      <c r="C471" s="1"/>
      <c r="D471" s="1"/>
      <c r="E471" s="1"/>
      <c r="F471" s="1"/>
      <c r="G471" s="1"/>
      <c r="H471" s="1"/>
      <c r="I471" s="1"/>
      <c r="J471" s="1"/>
      <c r="K471" s="1"/>
    </row>
    <row r="472">
      <c r="A472" s="1"/>
      <c r="B472" s="1"/>
      <c r="C472" s="1"/>
      <c r="D472" s="1"/>
      <c r="E472" s="1"/>
      <c r="F472" s="1"/>
      <c r="G472" s="1"/>
      <c r="H472" s="1"/>
      <c r="I472" s="1"/>
      <c r="J472" s="1"/>
      <c r="K472" s="1"/>
    </row>
    <row r="473">
      <c r="A473" s="1"/>
      <c r="B473" s="1"/>
      <c r="C473" s="1"/>
      <c r="D473" s="1"/>
      <c r="E473" s="1"/>
      <c r="F473" s="1"/>
      <c r="G473" s="1"/>
      <c r="H473" s="1"/>
      <c r="I473" s="1"/>
      <c r="J473" s="1"/>
      <c r="K473" s="1"/>
    </row>
    <row r="474">
      <c r="A474" s="1"/>
      <c r="B474" s="1"/>
      <c r="C474" s="1"/>
      <c r="D474" s="1"/>
      <c r="E474" s="1"/>
      <c r="F474" s="1"/>
      <c r="G474" s="1"/>
      <c r="H474" s="1"/>
      <c r="I474" s="1"/>
      <c r="J474" s="1"/>
      <c r="K474" s="1"/>
    </row>
    <row r="475">
      <c r="A475" s="1"/>
      <c r="B475" s="1"/>
      <c r="C475" s="1"/>
      <c r="D475" s="1"/>
      <c r="E475" s="1"/>
      <c r="F475" s="1"/>
      <c r="G475" s="1"/>
      <c r="H475" s="1"/>
      <c r="I475" s="1"/>
      <c r="J475" s="1"/>
      <c r="K475" s="1"/>
    </row>
    <row r="476">
      <c r="A476" s="1"/>
      <c r="B476" s="1"/>
      <c r="C476" s="1"/>
      <c r="D476" s="1"/>
      <c r="E476" s="1"/>
      <c r="F476" s="1"/>
      <c r="G476" s="1"/>
      <c r="H476" s="1"/>
      <c r="I476" s="1"/>
      <c r="J476" s="1"/>
      <c r="K476" s="1"/>
    </row>
    <row r="477">
      <c r="A477" s="1"/>
      <c r="B477" s="1"/>
      <c r="C477" s="1"/>
      <c r="D477" s="1"/>
      <c r="E477" s="1"/>
      <c r="F477" s="1"/>
      <c r="G477" s="1"/>
      <c r="H477" s="1"/>
      <c r="I477" s="1"/>
      <c r="J477" s="1"/>
      <c r="K477" s="1"/>
    </row>
    <row r="478">
      <c r="A478" s="1"/>
      <c r="B478" s="1"/>
      <c r="C478" s="1"/>
      <c r="D478" s="1"/>
      <c r="E478" s="1"/>
      <c r="F478" s="1"/>
      <c r="G478" s="1"/>
      <c r="H478" s="1"/>
      <c r="I478" s="1"/>
      <c r="J478" s="1"/>
      <c r="K478" s="1"/>
    </row>
    <row r="479">
      <c r="A479" s="1"/>
      <c r="B479" s="1"/>
      <c r="C479" s="1"/>
      <c r="D479" s="1"/>
      <c r="E479" s="1"/>
      <c r="F479" s="1"/>
      <c r="G479" s="1"/>
      <c r="H479" s="1"/>
      <c r="I479" s="1"/>
      <c r="J479" s="1"/>
      <c r="K479" s="1"/>
    </row>
    <row r="480">
      <c r="A480" s="1"/>
      <c r="B480" s="1"/>
      <c r="C480" s="1"/>
      <c r="D480" s="1"/>
      <c r="E480" s="1"/>
      <c r="F480" s="1"/>
      <c r="G480" s="1"/>
      <c r="H480" s="1"/>
      <c r="I480" s="1"/>
      <c r="J480" s="1"/>
      <c r="K480" s="1"/>
    </row>
    <row r="481">
      <c r="A481" s="1"/>
      <c r="B481" s="1"/>
      <c r="C481" s="1"/>
      <c r="D481" s="1"/>
      <c r="E481" s="1"/>
      <c r="F481" s="1"/>
      <c r="G481" s="1"/>
      <c r="H481" s="1"/>
      <c r="I481" s="1"/>
      <c r="J481" s="1"/>
      <c r="K481" s="1"/>
    </row>
    <row r="482">
      <c r="A482" s="1"/>
      <c r="B482" s="1"/>
      <c r="C482" s="1"/>
      <c r="D482" s="1"/>
      <c r="E482" s="1"/>
      <c r="F482" s="1"/>
      <c r="G482" s="1"/>
      <c r="H482" s="1"/>
      <c r="I482" s="1"/>
      <c r="J482" s="1"/>
      <c r="K482" s="1"/>
    </row>
    <row r="483">
      <c r="A483" s="1"/>
      <c r="B483" s="1"/>
      <c r="C483" s="1"/>
      <c r="D483" s="1"/>
      <c r="E483" s="1"/>
      <c r="F483" s="1"/>
      <c r="G483" s="1"/>
      <c r="H483" s="1"/>
      <c r="I483" s="1"/>
      <c r="J483" s="1"/>
      <c r="K483" s="1"/>
    </row>
    <row r="484">
      <c r="A484" s="1"/>
      <c r="B484" s="1"/>
      <c r="C484" s="1"/>
      <c r="D484" s="1"/>
      <c r="E484" s="1"/>
      <c r="F484" s="1"/>
      <c r="G484" s="1"/>
      <c r="H484" s="1"/>
      <c r="I484" s="1"/>
      <c r="J484" s="1"/>
      <c r="K484" s="1"/>
    </row>
    <row r="485">
      <c r="A485" s="1"/>
      <c r="B485" s="1"/>
      <c r="C485" s="1"/>
      <c r="D485" s="1"/>
      <c r="E485" s="1"/>
      <c r="F485" s="1"/>
      <c r="G485" s="1"/>
      <c r="H485" s="1"/>
      <c r="I485" s="1"/>
      <c r="J485" s="1"/>
      <c r="K485" s="1"/>
    </row>
    <row r="486">
      <c r="A486" s="1"/>
      <c r="B486" s="1"/>
      <c r="C486" s="1"/>
      <c r="D486" s="1"/>
      <c r="E486" s="1"/>
      <c r="F486" s="1"/>
      <c r="G486" s="1"/>
      <c r="H486" s="1"/>
      <c r="I486" s="1"/>
      <c r="J486" s="1"/>
      <c r="K486" s="1"/>
    </row>
    <row r="487">
      <c r="A487" s="1"/>
      <c r="B487" s="1"/>
      <c r="C487" s="1"/>
      <c r="D487" s="1"/>
      <c r="E487" s="1"/>
      <c r="F487" s="1"/>
      <c r="G487" s="1"/>
      <c r="H487" s="1"/>
      <c r="I487" s="1"/>
      <c r="J487" s="1"/>
      <c r="K487" s="1"/>
    </row>
    <row r="488">
      <c r="A488" s="1"/>
      <c r="B488" s="1"/>
      <c r="C488" s="1"/>
      <c r="D488" s="1"/>
      <c r="E488" s="1"/>
      <c r="F488" s="1"/>
      <c r="G488" s="1"/>
      <c r="H488" s="1"/>
      <c r="I488" s="1"/>
      <c r="J488" s="1"/>
      <c r="K488" s="1"/>
    </row>
    <row r="489">
      <c r="A489" s="1"/>
      <c r="B489" s="1"/>
      <c r="C489" s="1"/>
      <c r="D489" s="1"/>
      <c r="E489" s="1"/>
      <c r="F489" s="1"/>
      <c r="G489" s="1"/>
      <c r="H489" s="1"/>
      <c r="I489" s="1"/>
      <c r="J489" s="1"/>
      <c r="K489" s="1"/>
    </row>
    <row r="490">
      <c r="A490" s="1"/>
      <c r="B490" s="1"/>
      <c r="C490" s="1"/>
      <c r="D490" s="1"/>
      <c r="E490" s="1"/>
      <c r="F490" s="1"/>
      <c r="G490" s="1"/>
      <c r="H490" s="1"/>
      <c r="I490" s="1"/>
      <c r="J490" s="1"/>
      <c r="K490" s="1"/>
    </row>
    <row r="491">
      <c r="A491" s="1"/>
      <c r="B491" s="1"/>
      <c r="C491" s="1"/>
      <c r="D491" s="1"/>
      <c r="E491" s="1"/>
      <c r="F491" s="1"/>
      <c r="G491" s="1"/>
      <c r="H491" s="1"/>
      <c r="I491" s="1"/>
      <c r="J491" s="1"/>
      <c r="K491" s="1"/>
    </row>
    <row r="492">
      <c r="A492" s="1"/>
      <c r="B492" s="1"/>
      <c r="C492" s="1"/>
      <c r="D492" s="1"/>
      <c r="E492" s="1"/>
      <c r="F492" s="1"/>
      <c r="G492" s="1"/>
      <c r="H492" s="1"/>
      <c r="I492" s="1"/>
      <c r="J492" s="1"/>
      <c r="K492" s="1"/>
    </row>
    <row r="493">
      <c r="A493" s="1"/>
      <c r="B493" s="1"/>
      <c r="C493" s="1"/>
      <c r="D493" s="1"/>
      <c r="E493" s="1"/>
      <c r="F493" s="1"/>
      <c r="G493" s="1"/>
      <c r="H493" s="1"/>
      <c r="I493" s="1"/>
      <c r="J493" s="1"/>
      <c r="K493" s="1"/>
    </row>
    <row r="494">
      <c r="A494" s="1"/>
      <c r="B494" s="1"/>
      <c r="C494" s="1"/>
      <c r="D494" s="1"/>
      <c r="E494" s="1"/>
      <c r="F494" s="1"/>
      <c r="G494" s="1"/>
      <c r="H494" s="1"/>
      <c r="I494" s="1"/>
      <c r="J494" s="1"/>
      <c r="K494" s="1"/>
    </row>
    <row r="495">
      <c r="A495" s="1"/>
      <c r="B495" s="1"/>
      <c r="C495" s="1"/>
      <c r="D495" s="1"/>
      <c r="E495" s="1"/>
      <c r="F495" s="1"/>
      <c r="G495" s="1"/>
      <c r="H495" s="1"/>
      <c r="I495" s="1"/>
      <c r="J495" s="1"/>
      <c r="K495" s="1"/>
    </row>
    <row r="496">
      <c r="A496" s="1"/>
      <c r="B496" s="1"/>
      <c r="C496" s="1"/>
      <c r="D496" s="1"/>
      <c r="E496" s="1"/>
      <c r="F496" s="1"/>
      <c r="G496" s="1"/>
      <c r="H496" s="1"/>
      <c r="I496" s="1"/>
      <c r="J496" s="1"/>
      <c r="K496" s="1"/>
    </row>
    <row r="497">
      <c r="A497" s="1"/>
      <c r="B497" s="1"/>
      <c r="C497" s="1"/>
      <c r="D497" s="1"/>
      <c r="E497" s="1"/>
      <c r="F497" s="1"/>
      <c r="G497" s="1"/>
      <c r="H497" s="1"/>
      <c r="I497" s="1"/>
      <c r="J497" s="1"/>
      <c r="K497" s="1"/>
    </row>
    <row r="498">
      <c r="A498" s="1"/>
      <c r="B498" s="1"/>
      <c r="C498" s="1"/>
      <c r="D498" s="1"/>
      <c r="E498" s="1"/>
      <c r="F498" s="1"/>
      <c r="G498" s="1"/>
      <c r="H498" s="1"/>
      <c r="I498" s="1"/>
      <c r="J498" s="1"/>
      <c r="K498" s="1"/>
    </row>
    <row r="499">
      <c r="A499" s="1"/>
      <c r="B499" s="1"/>
      <c r="C499" s="1"/>
      <c r="D499" s="1"/>
      <c r="E499" s="1"/>
      <c r="F499" s="1"/>
      <c r="G499" s="1"/>
      <c r="H499" s="1"/>
      <c r="I499" s="1"/>
      <c r="J499" s="1"/>
      <c r="K499" s="1"/>
    </row>
    <row r="500">
      <c r="A500" s="1"/>
      <c r="B500" s="1"/>
      <c r="C500" s="1"/>
      <c r="D500" s="1"/>
      <c r="E500" s="1"/>
      <c r="F500" s="1"/>
      <c r="G500" s="1"/>
      <c r="H500" s="1"/>
      <c r="I500" s="1"/>
      <c r="J500" s="1"/>
      <c r="K500" s="1"/>
    </row>
    <row r="501">
      <c r="A501" s="1"/>
      <c r="B501" s="1"/>
      <c r="C501" s="1"/>
      <c r="D501" s="1"/>
      <c r="E501" s="1"/>
      <c r="F501" s="1"/>
      <c r="G501" s="1"/>
      <c r="H501" s="1"/>
      <c r="I501" s="1"/>
      <c r="J501" s="1"/>
      <c r="K501" s="1"/>
    </row>
    <row r="502">
      <c r="A502" s="1"/>
      <c r="B502" s="1"/>
      <c r="C502" s="1"/>
      <c r="D502" s="1"/>
      <c r="E502" s="1"/>
      <c r="F502" s="1"/>
      <c r="G502" s="1"/>
      <c r="H502" s="1"/>
      <c r="I502" s="1"/>
      <c r="J502" s="1"/>
      <c r="K502" s="1"/>
    </row>
    <row r="503">
      <c r="A503" s="1"/>
      <c r="B503" s="1"/>
      <c r="C503" s="1"/>
      <c r="D503" s="1"/>
      <c r="E503" s="1"/>
      <c r="F503" s="1"/>
      <c r="G503" s="1"/>
      <c r="H503" s="1"/>
      <c r="I503" s="1"/>
      <c r="J503" s="1"/>
      <c r="K503" s="1"/>
    </row>
    <row r="504">
      <c r="A504" s="1"/>
      <c r="B504" s="1"/>
      <c r="C504" s="1"/>
      <c r="D504" s="1"/>
      <c r="E504" s="1"/>
      <c r="F504" s="1"/>
      <c r="G504" s="1"/>
      <c r="H504" s="1"/>
      <c r="I504" s="1"/>
      <c r="J504" s="1"/>
      <c r="K504" s="1"/>
    </row>
    <row r="505">
      <c r="A505" s="1"/>
      <c r="B505" s="1"/>
      <c r="C505" s="1"/>
      <c r="D505" s="1"/>
      <c r="E505" s="1"/>
      <c r="F505" s="1"/>
      <c r="G505" s="1"/>
      <c r="H505" s="1"/>
      <c r="I505" s="1"/>
      <c r="J505" s="1"/>
      <c r="K505" s="1"/>
    </row>
    <row r="506">
      <c r="A506" s="1"/>
      <c r="B506" s="1"/>
      <c r="C506" s="1"/>
      <c r="D506" s="1"/>
      <c r="E506" s="1"/>
      <c r="F506" s="1"/>
      <c r="G506" s="1"/>
      <c r="H506" s="1"/>
      <c r="I506" s="1"/>
      <c r="J506" s="1"/>
      <c r="K506" s="1"/>
    </row>
    <row r="507">
      <c r="A507" s="1"/>
      <c r="B507" s="1"/>
      <c r="C507" s="1"/>
      <c r="D507" s="1"/>
      <c r="E507" s="1"/>
      <c r="F507" s="1"/>
      <c r="G507" s="1"/>
      <c r="H507" s="1"/>
      <c r="I507" s="1"/>
      <c r="J507" s="1"/>
      <c r="K507" s="1"/>
    </row>
    <row r="508">
      <c r="A508" s="1"/>
      <c r="B508" s="1"/>
      <c r="C508" s="1"/>
      <c r="D508" s="1"/>
      <c r="E508" s="1"/>
      <c r="F508" s="1"/>
      <c r="G508" s="1"/>
      <c r="H508" s="1"/>
      <c r="I508" s="1"/>
      <c r="J508" s="1"/>
      <c r="K508" s="1"/>
    </row>
    <row r="509">
      <c r="A509" s="1"/>
      <c r="B509" s="1"/>
      <c r="C509" s="1"/>
      <c r="D509" s="1"/>
      <c r="E509" s="1"/>
      <c r="F509" s="1"/>
      <c r="G509" s="1"/>
      <c r="H509" s="1"/>
      <c r="I509" s="1"/>
      <c r="J509" s="1"/>
      <c r="K509" s="1"/>
    </row>
    <row r="510">
      <c r="A510" s="1"/>
      <c r="B510" s="1"/>
      <c r="C510" s="1"/>
      <c r="D510" s="1"/>
      <c r="E510" s="1"/>
      <c r="F510" s="1"/>
      <c r="G510" s="1"/>
      <c r="H510" s="1"/>
      <c r="I510" s="1"/>
      <c r="J510" s="1"/>
      <c r="K510" s="1"/>
    </row>
    <row r="511">
      <c r="A511" s="1"/>
      <c r="B511" s="1"/>
      <c r="C511" s="1"/>
      <c r="D511" s="1"/>
      <c r="E511" s="1"/>
      <c r="F511" s="1"/>
      <c r="G511" s="1"/>
      <c r="H511" s="1"/>
      <c r="I511" s="1"/>
      <c r="J511" s="1"/>
      <c r="K511" s="1"/>
    </row>
    <row r="512">
      <c r="A512" s="1"/>
      <c r="B512" s="1"/>
      <c r="C512" s="1"/>
      <c r="D512" s="1"/>
      <c r="E512" s="1"/>
      <c r="F512" s="1"/>
      <c r="G512" s="1"/>
      <c r="H512" s="1"/>
      <c r="I512" s="1"/>
      <c r="J512" s="1"/>
      <c r="K512" s="1"/>
    </row>
    <row r="513">
      <c r="A513" s="1"/>
      <c r="B513" s="1"/>
      <c r="C513" s="1"/>
      <c r="D513" s="1"/>
      <c r="E513" s="1"/>
      <c r="F513" s="1"/>
      <c r="G513" s="1"/>
      <c r="H513" s="1"/>
      <c r="I513" s="1"/>
      <c r="J513" s="1"/>
      <c r="K513" s="1"/>
    </row>
    <row r="514">
      <c r="A514" s="1"/>
      <c r="B514" s="1"/>
      <c r="C514" s="1"/>
      <c r="D514" s="1"/>
      <c r="E514" s="1"/>
      <c r="F514" s="1"/>
      <c r="G514" s="1"/>
      <c r="H514" s="1"/>
      <c r="I514" s="1"/>
      <c r="J514" s="1"/>
      <c r="K514" s="1"/>
    </row>
    <row r="515">
      <c r="A515" s="1"/>
      <c r="B515" s="1"/>
      <c r="C515" s="1"/>
      <c r="D515" s="1"/>
      <c r="E515" s="1"/>
      <c r="F515" s="1"/>
      <c r="G515" s="1"/>
      <c r="H515" s="1"/>
      <c r="I515" s="1"/>
      <c r="J515" s="1"/>
      <c r="K515" s="1"/>
    </row>
    <row r="516">
      <c r="A516" s="1"/>
      <c r="B516" s="1"/>
      <c r="C516" s="1"/>
      <c r="D516" s="1"/>
      <c r="E516" s="1"/>
      <c r="F516" s="1"/>
      <c r="G516" s="1"/>
      <c r="H516" s="1"/>
      <c r="I516" s="1"/>
      <c r="J516" s="1"/>
      <c r="K516" s="1"/>
    </row>
    <row r="517">
      <c r="A517" s="1"/>
      <c r="B517" s="1"/>
      <c r="C517" s="1"/>
      <c r="D517" s="1"/>
      <c r="E517" s="1"/>
      <c r="F517" s="1"/>
      <c r="G517" s="1"/>
      <c r="H517" s="1"/>
      <c r="I517" s="1"/>
      <c r="J517" s="1"/>
      <c r="K517" s="1"/>
    </row>
    <row r="518">
      <c r="A518" s="1"/>
      <c r="B518" s="1"/>
      <c r="C518" s="1"/>
      <c r="D518" s="1"/>
      <c r="E518" s="1"/>
      <c r="F518" s="1"/>
      <c r="G518" s="1"/>
      <c r="H518" s="1"/>
      <c r="I518" s="1"/>
      <c r="J518" s="1"/>
      <c r="K518" s="1"/>
    </row>
    <row r="519">
      <c r="A519" s="1"/>
      <c r="B519" s="1"/>
      <c r="C519" s="1"/>
      <c r="D519" s="1"/>
      <c r="E519" s="1"/>
      <c r="F519" s="1"/>
      <c r="G519" s="1"/>
      <c r="H519" s="1"/>
      <c r="I519" s="1"/>
      <c r="J519" s="1"/>
      <c r="K519" s="1"/>
    </row>
    <row r="520">
      <c r="A520" s="1"/>
      <c r="B520" s="1"/>
      <c r="C520" s="1"/>
      <c r="D520" s="1"/>
      <c r="E520" s="1"/>
      <c r="F520" s="1"/>
      <c r="G520" s="1"/>
      <c r="H520" s="1"/>
      <c r="I520" s="1"/>
      <c r="J520" s="1"/>
      <c r="K520" s="1"/>
    </row>
    <row r="521">
      <c r="A521" s="1"/>
      <c r="B521" s="1"/>
      <c r="C521" s="1"/>
      <c r="D521" s="1"/>
      <c r="E521" s="1"/>
      <c r="F521" s="1"/>
      <c r="G521" s="1"/>
      <c r="H521" s="1"/>
      <c r="I521" s="1"/>
      <c r="J521" s="1"/>
      <c r="K521" s="1"/>
    </row>
    <row r="522">
      <c r="A522" s="1"/>
      <c r="B522" s="1"/>
      <c r="C522" s="1"/>
      <c r="D522" s="1"/>
      <c r="E522" s="1"/>
      <c r="F522" s="1"/>
      <c r="G522" s="1"/>
      <c r="H522" s="1"/>
      <c r="I522" s="1"/>
      <c r="J522" s="1"/>
      <c r="K522" s="1"/>
    </row>
    <row r="523">
      <c r="A523" s="1"/>
      <c r="B523" s="1"/>
      <c r="C523" s="1"/>
      <c r="D523" s="1"/>
      <c r="E523" s="1"/>
      <c r="F523" s="1"/>
      <c r="G523" s="1"/>
      <c r="H523" s="1"/>
      <c r="I523" s="1"/>
      <c r="J523" s="1"/>
      <c r="K523" s="1"/>
    </row>
    <row r="524">
      <c r="A524" s="1"/>
      <c r="B524" s="1"/>
      <c r="C524" s="1"/>
      <c r="D524" s="1"/>
      <c r="E524" s="1"/>
      <c r="F524" s="1"/>
      <c r="G524" s="1"/>
      <c r="H524" s="1"/>
      <c r="I524" s="1"/>
      <c r="J524" s="1"/>
      <c r="K524" s="1"/>
    </row>
    <row r="525">
      <c r="A525" s="1"/>
      <c r="B525" s="1"/>
      <c r="C525" s="1"/>
      <c r="D525" s="1"/>
      <c r="E525" s="1"/>
      <c r="F525" s="1"/>
      <c r="G525" s="1"/>
      <c r="H525" s="1"/>
      <c r="I525" s="1"/>
      <c r="J525" s="1"/>
      <c r="K525" s="1"/>
    </row>
    <row r="526">
      <c r="A526" s="1"/>
      <c r="B526" s="1"/>
      <c r="C526" s="1"/>
      <c r="D526" s="1"/>
      <c r="E526" s="1"/>
      <c r="F526" s="1"/>
      <c r="G526" s="1"/>
      <c r="H526" s="1"/>
      <c r="I526" s="1"/>
      <c r="J526" s="1"/>
      <c r="K526" s="1"/>
    </row>
    <row r="527">
      <c r="A527" s="1"/>
      <c r="B527" s="1"/>
      <c r="C527" s="1"/>
      <c r="D527" s="1"/>
      <c r="E527" s="1"/>
      <c r="F527" s="1"/>
      <c r="G527" s="1"/>
      <c r="H527" s="1"/>
      <c r="I527" s="1"/>
      <c r="J527" s="1"/>
      <c r="K527" s="1"/>
    </row>
    <row r="528">
      <c r="A528" s="1"/>
      <c r="B528" s="1"/>
      <c r="C528" s="1"/>
      <c r="D528" s="1"/>
      <c r="E528" s="1"/>
      <c r="F528" s="1"/>
      <c r="G528" s="1"/>
      <c r="H528" s="1"/>
      <c r="I528" s="1"/>
      <c r="J528" s="1"/>
      <c r="K528" s="1"/>
    </row>
    <row r="529">
      <c r="A529" s="1"/>
      <c r="B529" s="1"/>
      <c r="C529" s="1"/>
      <c r="D529" s="1"/>
      <c r="E529" s="1"/>
      <c r="F529" s="1"/>
      <c r="G529" s="1"/>
      <c r="H529" s="1"/>
      <c r="I529" s="1"/>
      <c r="J529" s="1"/>
      <c r="K529" s="1"/>
    </row>
    <row r="530">
      <c r="A530" s="1"/>
      <c r="B530" s="1"/>
      <c r="C530" s="1"/>
      <c r="D530" s="1"/>
      <c r="E530" s="1"/>
      <c r="F530" s="1"/>
      <c r="G530" s="1"/>
      <c r="H530" s="1"/>
      <c r="I530" s="1"/>
      <c r="J530" s="1"/>
      <c r="K530" s="1"/>
    </row>
    <row r="531">
      <c r="A531" s="1"/>
      <c r="B531" s="1"/>
      <c r="C531" s="1"/>
      <c r="D531" s="1"/>
      <c r="E531" s="1"/>
      <c r="F531" s="1"/>
      <c r="G531" s="1"/>
      <c r="H531" s="1"/>
      <c r="I531" s="1"/>
      <c r="J531" s="1"/>
      <c r="K531" s="1"/>
    </row>
    <row r="532">
      <c r="A532" s="1"/>
      <c r="B532" s="1"/>
      <c r="C532" s="1"/>
      <c r="D532" s="1"/>
      <c r="E532" s="1"/>
      <c r="F532" s="1"/>
      <c r="G532" s="1"/>
      <c r="H532" s="1"/>
      <c r="I532" s="1"/>
      <c r="J532" s="1"/>
      <c r="K532" s="1"/>
    </row>
    <row r="533">
      <c r="A533" s="1"/>
      <c r="B533" s="1"/>
      <c r="C533" s="1"/>
      <c r="D533" s="1"/>
      <c r="E533" s="1"/>
      <c r="F533" s="1"/>
      <c r="G533" s="1"/>
      <c r="H533" s="1"/>
      <c r="I533" s="1"/>
      <c r="J533" s="1"/>
      <c r="K533" s="1"/>
    </row>
    <row r="534">
      <c r="A534" s="1"/>
      <c r="B534" s="1"/>
      <c r="C534" s="1"/>
      <c r="D534" s="1"/>
      <c r="E534" s="1"/>
      <c r="F534" s="1"/>
      <c r="G534" s="1"/>
      <c r="H534" s="1"/>
      <c r="I534" s="1"/>
      <c r="J534" s="1"/>
      <c r="K534" s="1"/>
    </row>
    <row r="535">
      <c r="A535" s="1"/>
      <c r="B535" s="1"/>
      <c r="C535" s="1"/>
      <c r="D535" s="1"/>
      <c r="E535" s="1"/>
      <c r="F535" s="1"/>
      <c r="G535" s="1"/>
      <c r="H535" s="1"/>
      <c r="I535" s="1"/>
      <c r="J535" s="1"/>
      <c r="K535" s="1"/>
    </row>
    <row r="536">
      <c r="A536" s="1"/>
      <c r="B536" s="1"/>
      <c r="C536" s="1"/>
      <c r="D536" s="1"/>
      <c r="E536" s="1"/>
      <c r="F536" s="1"/>
      <c r="G536" s="1"/>
      <c r="H536" s="1"/>
      <c r="I536" s="1"/>
      <c r="J536" s="1"/>
      <c r="K536" s="1"/>
    </row>
    <row r="537">
      <c r="A537" s="1"/>
      <c r="B537" s="1"/>
      <c r="C537" s="1"/>
      <c r="D537" s="1"/>
      <c r="E537" s="1"/>
      <c r="F537" s="1"/>
      <c r="G537" s="1"/>
      <c r="H537" s="1"/>
      <c r="I537" s="1"/>
      <c r="J537" s="1"/>
      <c r="K537" s="1"/>
    </row>
    <row r="538">
      <c r="A538" s="1"/>
      <c r="B538" s="1"/>
      <c r="C538" s="1"/>
      <c r="D538" s="1"/>
      <c r="E538" s="1"/>
      <c r="F538" s="1"/>
      <c r="G538" s="1"/>
      <c r="H538" s="1"/>
      <c r="I538" s="1"/>
      <c r="J538" s="1"/>
      <c r="K538" s="1"/>
    </row>
    <row r="539">
      <c r="A539" s="1"/>
      <c r="B539" s="1"/>
      <c r="C539" s="1"/>
      <c r="D539" s="1"/>
      <c r="E539" s="1"/>
      <c r="F539" s="1"/>
      <c r="G539" s="1"/>
      <c r="H539" s="1"/>
      <c r="I539" s="1"/>
      <c r="J539" s="1"/>
      <c r="K539" s="1"/>
    </row>
    <row r="540">
      <c r="A540" s="1"/>
      <c r="B540" s="1"/>
      <c r="C540" s="1"/>
      <c r="D540" s="1"/>
      <c r="E540" s="1"/>
      <c r="F540" s="1"/>
      <c r="G540" s="1"/>
      <c r="H540" s="1"/>
      <c r="I540" s="1"/>
      <c r="J540" s="1"/>
      <c r="K540" s="1"/>
    </row>
    <row r="541">
      <c r="A541" s="1"/>
      <c r="B541" s="1"/>
      <c r="C541" s="1"/>
      <c r="D541" s="1"/>
      <c r="E541" s="1"/>
      <c r="F541" s="1"/>
      <c r="G541" s="1"/>
      <c r="H541" s="1"/>
      <c r="I541" s="1"/>
      <c r="J541" s="1"/>
      <c r="K541" s="1"/>
    </row>
    <row r="542">
      <c r="A542" s="1"/>
      <c r="B542" s="1"/>
      <c r="C542" s="1"/>
      <c r="D542" s="1"/>
      <c r="E542" s="1"/>
      <c r="F542" s="1"/>
      <c r="G542" s="1"/>
      <c r="H542" s="1"/>
      <c r="I542" s="1"/>
      <c r="J542" s="1"/>
      <c r="K542" s="1"/>
    </row>
    <row r="543">
      <c r="A543" s="1"/>
      <c r="B543" s="1"/>
      <c r="C543" s="1"/>
      <c r="D543" s="1"/>
      <c r="E543" s="1"/>
      <c r="F543" s="1"/>
      <c r="G543" s="1"/>
      <c r="H543" s="1"/>
      <c r="I543" s="1"/>
      <c r="J543" s="1"/>
      <c r="K543" s="1"/>
    </row>
    <row r="544">
      <c r="A544" s="1"/>
      <c r="B544" s="1"/>
      <c r="C544" s="1"/>
      <c r="D544" s="1"/>
      <c r="E544" s="1"/>
      <c r="F544" s="1"/>
      <c r="G544" s="1"/>
      <c r="H544" s="1"/>
      <c r="I544" s="1"/>
      <c r="J544" s="1"/>
      <c r="K544" s="1"/>
    </row>
    <row r="545">
      <c r="A545" s="1"/>
      <c r="B545" s="1"/>
      <c r="C545" s="1"/>
      <c r="D545" s="1"/>
      <c r="E545" s="1"/>
      <c r="F545" s="1"/>
      <c r="G545" s="1"/>
      <c r="H545" s="1"/>
      <c r="I545" s="1"/>
      <c r="J545" s="1"/>
      <c r="K545" s="1"/>
    </row>
    <row r="546">
      <c r="A546" s="1"/>
      <c r="B546" s="1"/>
      <c r="C546" s="1"/>
      <c r="D546" s="1"/>
      <c r="E546" s="1"/>
      <c r="F546" s="1"/>
      <c r="G546" s="1"/>
      <c r="H546" s="1"/>
      <c r="I546" s="1"/>
      <c r="J546" s="1"/>
      <c r="K546" s="1"/>
    </row>
    <row r="547">
      <c r="A547" s="1"/>
      <c r="B547" s="1"/>
      <c r="C547" s="1"/>
      <c r="D547" s="1"/>
      <c r="E547" s="1"/>
      <c r="F547" s="1"/>
      <c r="G547" s="1"/>
      <c r="H547" s="1"/>
      <c r="I547" s="1"/>
      <c r="J547" s="1"/>
      <c r="K547" s="1"/>
    </row>
    <row r="548">
      <c r="A548" s="1"/>
      <c r="B548" s="1"/>
      <c r="C548" s="1"/>
      <c r="D548" s="1"/>
      <c r="E548" s="1"/>
      <c r="F548" s="1"/>
      <c r="G548" s="1"/>
      <c r="H548" s="1"/>
      <c r="I548" s="1"/>
      <c r="J548" s="1"/>
      <c r="K548" s="1"/>
    </row>
    <row r="549">
      <c r="A549" s="1"/>
      <c r="B549" s="1"/>
      <c r="C549" s="1"/>
      <c r="D549" s="1"/>
      <c r="E549" s="1"/>
      <c r="F549" s="1"/>
      <c r="G549" s="1"/>
      <c r="H549" s="1"/>
      <c r="I549" s="1"/>
      <c r="J549" s="1"/>
      <c r="K549" s="1"/>
    </row>
    <row r="550">
      <c r="A550" s="1"/>
      <c r="B550" s="1"/>
      <c r="C550" s="1"/>
      <c r="D550" s="1"/>
      <c r="E550" s="1"/>
      <c r="F550" s="1"/>
      <c r="G550" s="1"/>
      <c r="H550" s="1"/>
      <c r="I550" s="1"/>
      <c r="J550" s="1"/>
      <c r="K550" s="1"/>
    </row>
    <row r="551">
      <c r="A551" s="1"/>
      <c r="B551" s="1"/>
      <c r="C551" s="1"/>
      <c r="D551" s="1"/>
      <c r="E551" s="1"/>
      <c r="F551" s="1"/>
      <c r="G551" s="1"/>
      <c r="H551" s="1"/>
      <c r="I551" s="1"/>
      <c r="J551" s="1"/>
      <c r="K551" s="1"/>
    </row>
    <row r="552">
      <c r="A552" s="1"/>
      <c r="B552" s="1"/>
      <c r="C552" s="1"/>
      <c r="D552" s="1"/>
      <c r="E552" s="1"/>
      <c r="F552" s="1"/>
      <c r="G552" s="1"/>
      <c r="H552" s="1"/>
      <c r="I552" s="1"/>
      <c r="J552" s="1"/>
      <c r="K552" s="1"/>
    </row>
    <row r="553">
      <c r="A553" s="1"/>
      <c r="B553" s="1"/>
      <c r="C553" s="1"/>
      <c r="D553" s="1"/>
      <c r="E553" s="1"/>
      <c r="F553" s="1"/>
      <c r="G553" s="1"/>
      <c r="H553" s="1"/>
      <c r="I553" s="1"/>
      <c r="J553" s="1"/>
      <c r="K553" s="1"/>
    </row>
    <row r="554">
      <c r="A554" s="1"/>
      <c r="B554" s="1"/>
      <c r="C554" s="1"/>
      <c r="D554" s="1"/>
      <c r="E554" s="1"/>
      <c r="F554" s="1"/>
      <c r="G554" s="1"/>
      <c r="H554" s="1"/>
      <c r="I554" s="1"/>
      <c r="J554" s="1"/>
      <c r="K554" s="1"/>
    </row>
    <row r="555">
      <c r="A555" s="1"/>
      <c r="B555" s="1"/>
      <c r="C555" s="1"/>
      <c r="D555" s="1"/>
      <c r="E555" s="1"/>
      <c r="F555" s="1"/>
      <c r="G555" s="1"/>
      <c r="H555" s="1"/>
      <c r="I555" s="1"/>
      <c r="J555" s="1"/>
      <c r="K555" s="1"/>
    </row>
    <row r="556">
      <c r="A556" s="1"/>
      <c r="B556" s="1"/>
      <c r="C556" s="1"/>
      <c r="D556" s="1"/>
      <c r="E556" s="1"/>
      <c r="F556" s="1"/>
      <c r="G556" s="1"/>
      <c r="H556" s="1"/>
      <c r="I556" s="1"/>
      <c r="J556" s="1"/>
      <c r="K556" s="1"/>
    </row>
    <row r="557">
      <c r="A557" s="1"/>
      <c r="B557" s="1"/>
      <c r="C557" s="1"/>
      <c r="D557" s="1"/>
      <c r="E557" s="1"/>
      <c r="F557" s="1"/>
      <c r="G557" s="1"/>
      <c r="H557" s="1"/>
      <c r="I557" s="1"/>
      <c r="J557" s="1"/>
      <c r="K557" s="1"/>
    </row>
    <row r="558">
      <c r="A558" s="1"/>
      <c r="B558" s="1"/>
      <c r="C558" s="1"/>
      <c r="D558" s="1"/>
      <c r="E558" s="1"/>
      <c r="F558" s="1"/>
      <c r="G558" s="1"/>
      <c r="H558" s="1"/>
      <c r="I558" s="1"/>
      <c r="J558" s="1"/>
      <c r="K558" s="1"/>
    </row>
    <row r="559">
      <c r="A559" s="1"/>
      <c r="B559" s="1"/>
      <c r="C559" s="1"/>
      <c r="D559" s="1"/>
      <c r="E559" s="1"/>
      <c r="F559" s="1"/>
      <c r="G559" s="1"/>
      <c r="H559" s="1"/>
      <c r="I559" s="1"/>
      <c r="J559" s="1"/>
      <c r="K559" s="1"/>
    </row>
    <row r="560">
      <c r="A560" s="1"/>
      <c r="B560" s="1"/>
      <c r="C560" s="1"/>
      <c r="D560" s="1"/>
      <c r="E560" s="1"/>
      <c r="F560" s="1"/>
      <c r="G560" s="1"/>
      <c r="H560" s="1"/>
      <c r="I560" s="1"/>
      <c r="J560" s="1"/>
      <c r="K560" s="1"/>
    </row>
    <row r="561">
      <c r="A561" s="1"/>
      <c r="B561" s="1"/>
      <c r="C561" s="1"/>
      <c r="D561" s="1"/>
      <c r="E561" s="1"/>
      <c r="F561" s="1"/>
      <c r="G561" s="1"/>
      <c r="H561" s="1"/>
      <c r="I561" s="1"/>
      <c r="J561" s="1"/>
      <c r="K561" s="1"/>
    </row>
    <row r="562">
      <c r="A562" s="1"/>
      <c r="B562" s="1"/>
      <c r="C562" s="1"/>
      <c r="D562" s="1"/>
      <c r="E562" s="1"/>
      <c r="F562" s="1"/>
      <c r="G562" s="1"/>
      <c r="H562" s="1"/>
      <c r="I562" s="1"/>
      <c r="J562" s="1"/>
      <c r="K562" s="1"/>
    </row>
    <row r="563">
      <c r="A563" s="1"/>
      <c r="B563" s="1"/>
      <c r="C563" s="1"/>
      <c r="D563" s="1"/>
      <c r="E563" s="1"/>
      <c r="F563" s="1"/>
      <c r="G563" s="1"/>
      <c r="H563" s="1"/>
      <c r="I563" s="1"/>
      <c r="J563" s="1"/>
      <c r="K563" s="1"/>
    </row>
    <row r="564">
      <c r="A564" s="1"/>
      <c r="B564" s="1"/>
      <c r="C564" s="1"/>
      <c r="D564" s="1"/>
      <c r="E564" s="1"/>
      <c r="F564" s="1"/>
      <c r="G564" s="1"/>
      <c r="H564" s="1"/>
      <c r="I564" s="1"/>
      <c r="J564" s="1"/>
      <c r="K564" s="1"/>
    </row>
    <row r="565">
      <c r="A565" s="1"/>
      <c r="B565" s="1"/>
      <c r="C565" s="1"/>
      <c r="D565" s="1"/>
      <c r="E565" s="1"/>
      <c r="F565" s="1"/>
      <c r="G565" s="1"/>
      <c r="H565" s="1"/>
      <c r="I565" s="1"/>
      <c r="J565" s="1"/>
      <c r="K565" s="1"/>
    </row>
    <row r="566">
      <c r="A566" s="1"/>
      <c r="B566" s="1"/>
      <c r="C566" s="1"/>
      <c r="D566" s="1"/>
      <c r="E566" s="1"/>
      <c r="F566" s="1"/>
      <c r="G566" s="1"/>
      <c r="H566" s="1"/>
      <c r="I566" s="1"/>
      <c r="J566" s="1"/>
      <c r="K566" s="1"/>
    </row>
    <row r="567">
      <c r="A567" s="1"/>
      <c r="B567" s="1"/>
      <c r="C567" s="1"/>
      <c r="D567" s="1"/>
      <c r="E567" s="1"/>
      <c r="F567" s="1"/>
      <c r="G567" s="1"/>
      <c r="H567" s="1"/>
      <c r="I567" s="1"/>
      <c r="J567" s="1"/>
      <c r="K567" s="1"/>
    </row>
    <row r="568">
      <c r="A568" s="1"/>
      <c r="B568" s="1"/>
      <c r="C568" s="1"/>
      <c r="D568" s="1"/>
      <c r="E568" s="1"/>
      <c r="F568" s="1"/>
      <c r="G568" s="1"/>
      <c r="H568" s="1"/>
      <c r="I568" s="1"/>
      <c r="J568" s="1"/>
      <c r="K568" s="1"/>
    </row>
    <row r="569">
      <c r="A569" s="1"/>
      <c r="B569" s="1"/>
      <c r="C569" s="1"/>
      <c r="D569" s="1"/>
      <c r="E569" s="1"/>
      <c r="F569" s="1"/>
      <c r="G569" s="1"/>
      <c r="H569" s="1"/>
      <c r="I569" s="1"/>
      <c r="J569" s="1"/>
      <c r="K569" s="1"/>
    </row>
    <row r="570">
      <c r="A570" s="1"/>
      <c r="B570" s="1"/>
      <c r="C570" s="1"/>
      <c r="D570" s="1"/>
      <c r="E570" s="1"/>
      <c r="F570" s="1"/>
      <c r="G570" s="1"/>
      <c r="H570" s="1"/>
      <c r="I570" s="1"/>
      <c r="J570" s="1"/>
      <c r="K570" s="1"/>
    </row>
    <row r="571">
      <c r="A571" s="1"/>
      <c r="B571" s="1"/>
      <c r="C571" s="1"/>
      <c r="D571" s="1"/>
      <c r="E571" s="1"/>
      <c r="F571" s="1"/>
      <c r="G571" s="1"/>
      <c r="H571" s="1"/>
      <c r="I571" s="1"/>
      <c r="J571" s="1"/>
      <c r="K571" s="1"/>
    </row>
    <row r="572">
      <c r="A572" s="1"/>
      <c r="B572" s="1"/>
      <c r="C572" s="1"/>
      <c r="D572" s="1"/>
      <c r="E572" s="1"/>
      <c r="F572" s="1"/>
      <c r="G572" s="1"/>
      <c r="H572" s="1"/>
      <c r="I572" s="1"/>
      <c r="J572" s="1"/>
      <c r="K572" s="1"/>
    </row>
    <row r="573">
      <c r="A573" s="1"/>
      <c r="B573" s="1"/>
      <c r="C573" s="1"/>
      <c r="D573" s="1"/>
      <c r="E573" s="1"/>
      <c r="F573" s="1"/>
      <c r="G573" s="1"/>
      <c r="H573" s="1"/>
      <c r="I573" s="1"/>
      <c r="J573" s="1"/>
      <c r="K573" s="1"/>
    </row>
    <row r="574">
      <c r="A574" s="1"/>
      <c r="B574" s="1"/>
      <c r="C574" s="1"/>
      <c r="D574" s="1"/>
      <c r="E574" s="1"/>
      <c r="F574" s="1"/>
      <c r="G574" s="1"/>
      <c r="H574" s="1"/>
      <c r="I574" s="1"/>
      <c r="J574" s="1"/>
      <c r="K574" s="1"/>
    </row>
    <row r="575">
      <c r="A575" s="1"/>
      <c r="B575" s="1"/>
      <c r="C575" s="1"/>
      <c r="D575" s="1"/>
      <c r="E575" s="1"/>
      <c r="F575" s="1"/>
      <c r="G575" s="1"/>
      <c r="H575" s="1"/>
      <c r="I575" s="1"/>
      <c r="J575" s="1"/>
      <c r="K575" s="1"/>
    </row>
    <row r="576">
      <c r="A576" s="1"/>
      <c r="B576" s="1"/>
      <c r="C576" s="1"/>
      <c r="D576" s="1"/>
      <c r="E576" s="1"/>
      <c r="F576" s="1"/>
      <c r="G576" s="1"/>
      <c r="H576" s="1"/>
      <c r="I576" s="1"/>
      <c r="J576" s="1"/>
      <c r="K576" s="1"/>
    </row>
    <row r="577">
      <c r="A577" s="1"/>
      <c r="B577" s="1"/>
      <c r="C577" s="1"/>
      <c r="D577" s="1"/>
      <c r="E577" s="1"/>
      <c r="F577" s="1"/>
      <c r="G577" s="1"/>
      <c r="H577" s="1"/>
      <c r="I577" s="1"/>
      <c r="J577" s="1"/>
      <c r="K577" s="1"/>
    </row>
    <row r="578">
      <c r="A578" s="1"/>
      <c r="B578" s="1"/>
      <c r="C578" s="1"/>
      <c r="D578" s="1"/>
      <c r="E578" s="1"/>
      <c r="F578" s="1"/>
      <c r="G578" s="1"/>
      <c r="H578" s="1"/>
      <c r="I578" s="1"/>
      <c r="J578" s="1"/>
      <c r="K578" s="1"/>
    </row>
    <row r="579">
      <c r="A579" s="1"/>
      <c r="B579" s="1"/>
      <c r="C579" s="1"/>
      <c r="D579" s="1"/>
      <c r="E579" s="1"/>
      <c r="F579" s="1"/>
      <c r="G579" s="1"/>
      <c r="H579" s="1"/>
      <c r="I579" s="1"/>
      <c r="J579" s="1"/>
      <c r="K579" s="1"/>
    </row>
    <row r="580">
      <c r="A580" s="1"/>
      <c r="B580" s="1"/>
      <c r="C580" s="1"/>
      <c r="D580" s="1"/>
      <c r="E580" s="1"/>
      <c r="F580" s="1"/>
      <c r="G580" s="1"/>
      <c r="H580" s="1"/>
      <c r="I580" s="1"/>
      <c r="J580" s="1"/>
      <c r="K580" s="1"/>
    </row>
    <row r="581">
      <c r="A581" s="1"/>
      <c r="B581" s="1"/>
      <c r="C581" s="1"/>
      <c r="D581" s="1"/>
      <c r="E581" s="1"/>
      <c r="F581" s="1"/>
      <c r="G581" s="1"/>
      <c r="H581" s="1"/>
      <c r="I581" s="1"/>
      <c r="J581" s="1"/>
      <c r="K581" s="1"/>
    </row>
    <row r="582">
      <c r="A582" s="1"/>
      <c r="B582" s="1"/>
      <c r="C582" s="1"/>
      <c r="D582" s="1"/>
      <c r="E582" s="1"/>
      <c r="F582" s="1"/>
      <c r="G582" s="1"/>
      <c r="H582" s="1"/>
      <c r="I582" s="1"/>
      <c r="J582" s="1"/>
      <c r="K582" s="1"/>
    </row>
    <row r="583">
      <c r="A583" s="1"/>
      <c r="B583" s="1"/>
      <c r="C583" s="1"/>
      <c r="D583" s="1"/>
      <c r="E583" s="1"/>
      <c r="F583" s="1"/>
      <c r="G583" s="1"/>
      <c r="H583" s="1"/>
      <c r="I583" s="1"/>
      <c r="J583" s="1"/>
      <c r="K583" s="1"/>
    </row>
    <row r="584">
      <c r="A584" s="1"/>
      <c r="B584" s="1"/>
      <c r="C584" s="1"/>
      <c r="D584" s="1"/>
      <c r="E584" s="1"/>
      <c r="F584" s="1"/>
      <c r="G584" s="1"/>
      <c r="H584" s="1"/>
      <c r="I584" s="1"/>
      <c r="J584" s="1"/>
      <c r="K584" s="1"/>
    </row>
    <row r="585">
      <c r="A585" s="1"/>
      <c r="B585" s="1"/>
      <c r="C585" s="1"/>
      <c r="D585" s="1"/>
      <c r="E585" s="1"/>
      <c r="F585" s="1"/>
      <c r="G585" s="1"/>
      <c r="H585" s="1"/>
      <c r="I585" s="1"/>
      <c r="J585" s="1"/>
      <c r="K585" s="1"/>
    </row>
    <row r="586">
      <c r="A586" s="1"/>
      <c r="B586" s="1"/>
      <c r="C586" s="1"/>
      <c r="D586" s="1"/>
      <c r="E586" s="1"/>
      <c r="F586" s="1"/>
      <c r="G586" s="1"/>
      <c r="H586" s="1"/>
      <c r="I586" s="1"/>
      <c r="J586" s="1"/>
      <c r="K586" s="1"/>
    </row>
    <row r="587">
      <c r="A587" s="1"/>
      <c r="B587" s="1"/>
      <c r="C587" s="1"/>
      <c r="D587" s="1"/>
      <c r="E587" s="1"/>
      <c r="F587" s="1"/>
      <c r="G587" s="1"/>
      <c r="H587" s="1"/>
      <c r="I587" s="1"/>
      <c r="J587" s="1"/>
      <c r="K587" s="1"/>
    </row>
    <row r="588">
      <c r="A588" s="1"/>
      <c r="B588" s="1"/>
      <c r="C588" s="1"/>
      <c r="D588" s="1"/>
      <c r="E588" s="1"/>
      <c r="F588" s="1"/>
      <c r="G588" s="1"/>
      <c r="H588" s="1"/>
      <c r="I588" s="1"/>
      <c r="J588" s="1"/>
      <c r="K588" s="1"/>
    </row>
    <row r="589">
      <c r="A589" s="1"/>
      <c r="B589" s="1"/>
      <c r="C589" s="1"/>
      <c r="D589" s="1"/>
      <c r="E589" s="1"/>
      <c r="F589" s="1"/>
      <c r="G589" s="1"/>
      <c r="H589" s="1"/>
      <c r="I589" s="1"/>
      <c r="J589" s="1"/>
      <c r="K589" s="1"/>
    </row>
    <row r="590">
      <c r="A590" s="1"/>
      <c r="B590" s="1"/>
      <c r="C590" s="1"/>
      <c r="D590" s="1"/>
      <c r="E590" s="1"/>
      <c r="F590" s="1"/>
      <c r="G590" s="1"/>
      <c r="H590" s="1"/>
      <c r="I590" s="1"/>
      <c r="J590" s="1"/>
      <c r="K590" s="1"/>
    </row>
    <row r="591">
      <c r="A591" s="1"/>
      <c r="B591" s="1"/>
      <c r="C591" s="1"/>
      <c r="D591" s="1"/>
      <c r="E591" s="1"/>
      <c r="F591" s="1"/>
      <c r="G591" s="1"/>
      <c r="H591" s="1"/>
      <c r="I591" s="1"/>
      <c r="J591" s="1"/>
      <c r="K591" s="1"/>
    </row>
    <row r="592">
      <c r="A592" s="1"/>
      <c r="B592" s="1"/>
      <c r="C592" s="1"/>
      <c r="D592" s="1"/>
      <c r="E592" s="1"/>
      <c r="F592" s="1"/>
      <c r="G592" s="1"/>
      <c r="H592" s="1"/>
      <c r="I592" s="1"/>
      <c r="J592" s="1"/>
      <c r="K592" s="1"/>
    </row>
    <row r="593">
      <c r="A593" s="1"/>
      <c r="B593" s="1"/>
      <c r="C593" s="1"/>
      <c r="D593" s="1"/>
      <c r="E593" s="1"/>
      <c r="F593" s="1"/>
      <c r="G593" s="1"/>
      <c r="H593" s="1"/>
      <c r="I593" s="1"/>
      <c r="J593" s="1"/>
      <c r="K593" s="1"/>
    </row>
    <row r="594">
      <c r="A594" s="1"/>
      <c r="B594" s="1"/>
      <c r="C594" s="1"/>
      <c r="D594" s="1"/>
      <c r="E594" s="1"/>
      <c r="F594" s="1"/>
      <c r="G594" s="1"/>
      <c r="H594" s="1"/>
      <c r="I594" s="1"/>
      <c r="J594" s="1"/>
      <c r="K594" s="1"/>
    </row>
    <row r="595">
      <c r="A595" s="1"/>
      <c r="B595" s="1"/>
      <c r="C595" s="1"/>
      <c r="D595" s="1"/>
      <c r="E595" s="1"/>
      <c r="F595" s="1"/>
      <c r="G595" s="1"/>
      <c r="H595" s="1"/>
      <c r="I595" s="1"/>
      <c r="J595" s="1"/>
      <c r="K595" s="1"/>
    </row>
    <row r="596">
      <c r="A596" s="1"/>
      <c r="B596" s="1"/>
      <c r="C596" s="1"/>
      <c r="D596" s="1"/>
      <c r="E596" s="1"/>
      <c r="F596" s="1"/>
      <c r="G596" s="1"/>
      <c r="H596" s="1"/>
      <c r="I596" s="1"/>
      <c r="J596" s="1"/>
      <c r="K596" s="1"/>
    </row>
    <row r="597">
      <c r="A597" s="1"/>
      <c r="B597" s="1"/>
      <c r="C597" s="1"/>
      <c r="D597" s="1"/>
      <c r="E597" s="1"/>
      <c r="F597" s="1"/>
      <c r="G597" s="1"/>
      <c r="H597" s="1"/>
      <c r="I597" s="1"/>
      <c r="J597" s="1"/>
      <c r="K597" s="1"/>
    </row>
    <row r="598">
      <c r="A598" s="1"/>
      <c r="B598" s="1"/>
      <c r="C598" s="1"/>
      <c r="D598" s="1"/>
      <c r="E598" s="1"/>
      <c r="F598" s="1"/>
      <c r="G598" s="1"/>
      <c r="H598" s="1"/>
      <c r="I598" s="1"/>
      <c r="J598" s="1"/>
      <c r="K598" s="1"/>
    </row>
    <row r="599">
      <c r="A599" s="1"/>
      <c r="B599" s="1"/>
      <c r="C599" s="1"/>
      <c r="D599" s="1"/>
      <c r="E599" s="1"/>
      <c r="F599" s="1"/>
      <c r="G599" s="1"/>
      <c r="H599" s="1"/>
      <c r="I599" s="1"/>
      <c r="J599" s="1"/>
      <c r="K599" s="1"/>
    </row>
    <row r="600">
      <c r="A600" s="1"/>
      <c r="B600" s="1"/>
      <c r="C600" s="1"/>
      <c r="D600" s="1"/>
      <c r="E600" s="1"/>
      <c r="F600" s="1"/>
      <c r="G600" s="1"/>
      <c r="H600" s="1"/>
      <c r="I600" s="1"/>
      <c r="J600" s="1"/>
      <c r="K600" s="1"/>
    </row>
    <row r="601">
      <c r="A601" s="1"/>
      <c r="B601" s="1"/>
      <c r="C601" s="1"/>
      <c r="D601" s="1"/>
      <c r="E601" s="1"/>
      <c r="F601" s="1"/>
      <c r="G601" s="1"/>
      <c r="H601" s="1"/>
      <c r="I601" s="1"/>
      <c r="J601" s="1"/>
      <c r="K601" s="1"/>
    </row>
    <row r="602">
      <c r="A602" s="1"/>
      <c r="B602" s="1"/>
      <c r="C602" s="1"/>
      <c r="D602" s="1"/>
      <c r="E602" s="1"/>
      <c r="F602" s="1"/>
      <c r="G602" s="1"/>
      <c r="H602" s="1"/>
      <c r="I602" s="1"/>
      <c r="J602" s="1"/>
      <c r="K602" s="1"/>
    </row>
    <row r="603">
      <c r="A603" s="1"/>
      <c r="B603" s="1"/>
      <c r="C603" s="1"/>
      <c r="D603" s="1"/>
      <c r="E603" s="1"/>
      <c r="F603" s="1"/>
      <c r="G603" s="1"/>
      <c r="H603" s="1"/>
      <c r="I603" s="1"/>
      <c r="J603" s="1"/>
      <c r="K603" s="1"/>
    </row>
    <row r="604">
      <c r="A604" s="1"/>
      <c r="B604" s="1"/>
      <c r="C604" s="1"/>
      <c r="D604" s="1"/>
      <c r="E604" s="1"/>
      <c r="F604" s="1"/>
      <c r="G604" s="1"/>
      <c r="H604" s="1"/>
      <c r="I604" s="1"/>
      <c r="J604" s="1"/>
      <c r="K604" s="1"/>
    </row>
    <row r="605">
      <c r="A605" s="1"/>
      <c r="B605" s="1"/>
      <c r="C605" s="1"/>
      <c r="D605" s="1"/>
      <c r="E605" s="1"/>
      <c r="F605" s="1"/>
      <c r="G605" s="1"/>
      <c r="H605" s="1"/>
      <c r="I605" s="1"/>
      <c r="J605" s="1"/>
      <c r="K605" s="1"/>
    </row>
    <row r="606">
      <c r="A606" s="1"/>
      <c r="B606" s="1"/>
      <c r="C606" s="1"/>
      <c r="D606" s="1"/>
      <c r="E606" s="1"/>
      <c r="F606" s="1"/>
      <c r="G606" s="1"/>
      <c r="H606" s="1"/>
      <c r="I606" s="1"/>
      <c r="J606" s="1"/>
      <c r="K606" s="1"/>
    </row>
    <row r="607">
      <c r="A607" s="1"/>
      <c r="B607" s="1"/>
      <c r="C607" s="1"/>
      <c r="D607" s="1"/>
      <c r="E607" s="1"/>
      <c r="F607" s="1"/>
      <c r="G607" s="1"/>
      <c r="H607" s="1"/>
      <c r="I607" s="1"/>
      <c r="J607" s="1"/>
      <c r="K607" s="1"/>
    </row>
    <row r="608">
      <c r="A608" s="1"/>
      <c r="B608" s="1"/>
      <c r="C608" s="1"/>
      <c r="D608" s="1"/>
      <c r="E608" s="1"/>
      <c r="F608" s="1"/>
      <c r="G608" s="1"/>
      <c r="H608" s="1"/>
      <c r="I608" s="1"/>
      <c r="J608" s="1"/>
      <c r="K608" s="1"/>
    </row>
    <row r="609">
      <c r="A609" s="1"/>
      <c r="B609" s="1"/>
      <c r="C609" s="1"/>
      <c r="D609" s="1"/>
      <c r="E609" s="1"/>
      <c r="F609" s="1"/>
      <c r="G609" s="1"/>
      <c r="H609" s="1"/>
      <c r="I609" s="1"/>
      <c r="J609" s="1"/>
      <c r="K609" s="1"/>
    </row>
    <row r="610">
      <c r="A610" s="1"/>
      <c r="B610" s="1"/>
      <c r="C610" s="1"/>
      <c r="D610" s="1"/>
      <c r="E610" s="1"/>
      <c r="F610" s="1"/>
      <c r="G610" s="1"/>
      <c r="H610" s="1"/>
      <c r="I610" s="1"/>
      <c r="J610" s="1"/>
      <c r="K610" s="1"/>
    </row>
    <row r="611">
      <c r="A611" s="1"/>
      <c r="B611" s="1"/>
      <c r="C611" s="1"/>
      <c r="D611" s="1"/>
      <c r="E611" s="1"/>
      <c r="F611" s="1"/>
      <c r="G611" s="1"/>
      <c r="H611" s="1"/>
      <c r="I611" s="1"/>
      <c r="J611" s="1"/>
      <c r="K611" s="1"/>
    </row>
    <row r="612">
      <c r="A612" s="1"/>
      <c r="B612" s="1"/>
      <c r="C612" s="1"/>
      <c r="D612" s="1"/>
      <c r="E612" s="1"/>
      <c r="F612" s="1"/>
      <c r="G612" s="1"/>
      <c r="H612" s="1"/>
      <c r="I612" s="1"/>
      <c r="J612" s="1"/>
      <c r="K612" s="1"/>
    </row>
    <row r="613">
      <c r="A613" s="1"/>
      <c r="B613" s="1"/>
      <c r="C613" s="1"/>
      <c r="D613" s="1"/>
      <c r="E613" s="1"/>
      <c r="F613" s="1"/>
      <c r="G613" s="1"/>
      <c r="H613" s="1"/>
      <c r="I613" s="1"/>
      <c r="J613" s="1"/>
      <c r="K613" s="1"/>
    </row>
    <row r="614">
      <c r="A614" s="1"/>
      <c r="B614" s="1"/>
      <c r="C614" s="1"/>
      <c r="D614" s="1"/>
      <c r="E614" s="1"/>
      <c r="F614" s="1"/>
      <c r="G614" s="1"/>
      <c r="H614" s="1"/>
      <c r="I614" s="1"/>
      <c r="J614" s="1"/>
      <c r="K614" s="1"/>
    </row>
    <row r="615">
      <c r="A615" s="1"/>
      <c r="B615" s="1"/>
      <c r="C615" s="1"/>
      <c r="D615" s="1"/>
      <c r="E615" s="1"/>
      <c r="F615" s="1"/>
      <c r="G615" s="1"/>
      <c r="H615" s="1"/>
      <c r="I615" s="1"/>
      <c r="J615" s="1"/>
      <c r="K615" s="1"/>
    </row>
    <row r="616">
      <c r="A616" s="1"/>
      <c r="B616" s="1"/>
      <c r="C616" s="1"/>
      <c r="D616" s="1"/>
      <c r="E616" s="1"/>
      <c r="F616" s="1"/>
      <c r="G616" s="1"/>
      <c r="H616" s="1"/>
      <c r="I616" s="1"/>
      <c r="J616" s="1"/>
      <c r="K616" s="1"/>
    </row>
    <row r="617">
      <c r="A617" s="1"/>
      <c r="B617" s="1"/>
      <c r="C617" s="1"/>
      <c r="D617" s="1"/>
      <c r="E617" s="1"/>
      <c r="F617" s="1"/>
      <c r="G617" s="1"/>
      <c r="H617" s="1"/>
      <c r="I617" s="1"/>
      <c r="J617" s="1"/>
      <c r="K617" s="1"/>
    </row>
    <row r="618">
      <c r="A618" s="1"/>
      <c r="B618" s="1"/>
      <c r="C618" s="1"/>
      <c r="D618" s="1"/>
      <c r="E618" s="1"/>
      <c r="F618" s="1"/>
      <c r="G618" s="1"/>
      <c r="H618" s="1"/>
      <c r="I618" s="1"/>
      <c r="J618" s="1"/>
      <c r="K618" s="1"/>
    </row>
    <row r="619">
      <c r="A619" s="1"/>
      <c r="B619" s="1"/>
      <c r="C619" s="1"/>
      <c r="D619" s="1"/>
      <c r="E619" s="1"/>
      <c r="F619" s="1"/>
      <c r="G619" s="1"/>
      <c r="H619" s="1"/>
      <c r="I619" s="1"/>
      <c r="J619" s="1"/>
      <c r="K619" s="1"/>
    </row>
    <row r="620">
      <c r="A620" s="1"/>
      <c r="B620" s="1"/>
      <c r="C620" s="1"/>
      <c r="D620" s="1"/>
      <c r="E620" s="1"/>
      <c r="F620" s="1"/>
      <c r="G620" s="1"/>
      <c r="H620" s="1"/>
      <c r="I620" s="1"/>
      <c r="J620" s="1"/>
      <c r="K620" s="1"/>
    </row>
    <row r="621">
      <c r="A621" s="1"/>
      <c r="B621" s="1"/>
      <c r="C621" s="1"/>
      <c r="D621" s="1"/>
      <c r="E621" s="1"/>
      <c r="F621" s="1"/>
      <c r="G621" s="1"/>
      <c r="H621" s="1"/>
      <c r="I621" s="1"/>
      <c r="J621" s="1"/>
      <c r="K621" s="1"/>
    </row>
    <row r="622">
      <c r="A622" s="1"/>
      <c r="B622" s="1"/>
      <c r="C622" s="1"/>
      <c r="D622" s="1"/>
      <c r="E622" s="1"/>
      <c r="F622" s="1"/>
      <c r="G622" s="1"/>
      <c r="H622" s="1"/>
      <c r="I622" s="1"/>
      <c r="J622" s="1"/>
      <c r="K622" s="1"/>
    </row>
    <row r="623">
      <c r="A623" s="1"/>
      <c r="B623" s="1"/>
      <c r="C623" s="1"/>
      <c r="D623" s="1"/>
      <c r="E623" s="1"/>
      <c r="F623" s="1"/>
      <c r="G623" s="1"/>
      <c r="H623" s="1"/>
      <c r="I623" s="1"/>
      <c r="J623" s="1"/>
      <c r="K623" s="1"/>
    </row>
    <row r="624">
      <c r="A624" s="1"/>
      <c r="B624" s="1"/>
      <c r="C624" s="1"/>
      <c r="D624" s="1"/>
      <c r="E624" s="1"/>
      <c r="F624" s="1"/>
      <c r="G624" s="1"/>
      <c r="H624" s="1"/>
      <c r="I624" s="1"/>
      <c r="J624" s="1"/>
      <c r="K624" s="1"/>
    </row>
    <row r="625">
      <c r="A625" s="1"/>
      <c r="B625" s="1"/>
      <c r="C625" s="1"/>
      <c r="D625" s="1"/>
      <c r="E625" s="1"/>
      <c r="F625" s="1"/>
      <c r="G625" s="1"/>
      <c r="H625" s="1"/>
      <c r="I625" s="1"/>
      <c r="J625" s="1"/>
      <c r="K625" s="1"/>
    </row>
    <row r="626">
      <c r="A626" s="1"/>
      <c r="B626" s="1"/>
      <c r="C626" s="1"/>
      <c r="D626" s="1"/>
      <c r="E626" s="1"/>
      <c r="F626" s="1"/>
      <c r="G626" s="1"/>
      <c r="H626" s="1"/>
      <c r="I626" s="1"/>
      <c r="J626" s="1"/>
      <c r="K626" s="1"/>
    </row>
    <row r="627">
      <c r="A627" s="1"/>
      <c r="B627" s="1"/>
      <c r="C627" s="1"/>
      <c r="D627" s="1"/>
      <c r="E627" s="1"/>
      <c r="F627" s="1"/>
      <c r="G627" s="1"/>
      <c r="H627" s="1"/>
      <c r="I627" s="1"/>
      <c r="J627" s="1"/>
      <c r="K627" s="1"/>
    </row>
    <row r="628">
      <c r="A628" s="1"/>
      <c r="B628" s="1"/>
      <c r="C628" s="1"/>
      <c r="D628" s="1"/>
      <c r="E628" s="1"/>
      <c r="F628" s="1"/>
      <c r="G628" s="1"/>
      <c r="H628" s="1"/>
      <c r="I628" s="1"/>
      <c r="J628" s="1"/>
      <c r="K628" s="1"/>
    </row>
    <row r="629">
      <c r="A629" s="1"/>
      <c r="B629" s="1"/>
      <c r="C629" s="1"/>
      <c r="D629" s="1"/>
      <c r="E629" s="1"/>
      <c r="F629" s="1"/>
      <c r="G629" s="1"/>
      <c r="H629" s="1"/>
      <c r="I629" s="1"/>
      <c r="J629" s="1"/>
      <c r="K629" s="1"/>
    </row>
    <row r="630">
      <c r="A630" s="1"/>
      <c r="B630" s="1"/>
      <c r="C630" s="1"/>
      <c r="D630" s="1"/>
      <c r="E630" s="1"/>
      <c r="F630" s="1"/>
      <c r="G630" s="1"/>
      <c r="H630" s="1"/>
      <c r="I630" s="1"/>
      <c r="J630" s="1"/>
      <c r="K630" s="1"/>
    </row>
    <row r="631">
      <c r="A631" s="1"/>
      <c r="B631" s="1"/>
      <c r="C631" s="1"/>
      <c r="D631" s="1"/>
      <c r="E631" s="1"/>
      <c r="F631" s="1"/>
      <c r="G631" s="1"/>
      <c r="H631" s="1"/>
      <c r="I631" s="1"/>
      <c r="J631" s="1"/>
      <c r="K631" s="1"/>
    </row>
    <row r="632">
      <c r="A632" s="1"/>
      <c r="B632" s="1"/>
      <c r="C632" s="1"/>
      <c r="D632" s="1"/>
      <c r="E632" s="1"/>
      <c r="F632" s="1"/>
      <c r="G632" s="1"/>
      <c r="H632" s="1"/>
      <c r="I632" s="1"/>
      <c r="J632" s="1"/>
      <c r="K632" s="1"/>
    </row>
    <row r="633">
      <c r="A633" s="1"/>
      <c r="B633" s="1"/>
      <c r="C633" s="1"/>
      <c r="D633" s="1"/>
      <c r="E633" s="1"/>
      <c r="F633" s="1"/>
      <c r="G633" s="1"/>
      <c r="H633" s="1"/>
      <c r="I633" s="1"/>
      <c r="J633" s="1"/>
      <c r="K633" s="1"/>
    </row>
    <row r="634">
      <c r="A634" s="1"/>
      <c r="B634" s="1"/>
      <c r="C634" s="1"/>
      <c r="D634" s="1"/>
      <c r="E634" s="1"/>
      <c r="F634" s="1"/>
      <c r="G634" s="1"/>
      <c r="H634" s="1"/>
      <c r="I634" s="1"/>
      <c r="J634" s="1"/>
      <c r="K634" s="1"/>
    </row>
    <row r="635">
      <c r="A635" s="1"/>
      <c r="B635" s="1"/>
      <c r="C635" s="1"/>
      <c r="D635" s="1"/>
      <c r="E635" s="1"/>
      <c r="F635" s="1"/>
      <c r="G635" s="1"/>
      <c r="H635" s="1"/>
      <c r="I635" s="1"/>
      <c r="J635" s="1"/>
      <c r="K635" s="1"/>
    </row>
    <row r="636">
      <c r="A636" s="1"/>
      <c r="B636" s="1"/>
      <c r="C636" s="1"/>
      <c r="D636" s="1"/>
      <c r="E636" s="1"/>
      <c r="F636" s="1"/>
      <c r="G636" s="1"/>
      <c r="H636" s="1"/>
      <c r="I636" s="1"/>
      <c r="J636" s="1"/>
      <c r="K636" s="1"/>
    </row>
    <row r="637">
      <c r="A637" s="1"/>
      <c r="B637" s="1"/>
      <c r="C637" s="1"/>
      <c r="D637" s="1"/>
      <c r="E637" s="1"/>
      <c r="F637" s="1"/>
      <c r="G637" s="1"/>
      <c r="H637" s="1"/>
      <c r="I637" s="1"/>
      <c r="J637" s="1"/>
      <c r="K637" s="1"/>
    </row>
    <row r="638">
      <c r="A638" s="1"/>
      <c r="B638" s="1"/>
      <c r="C638" s="1"/>
      <c r="D638" s="1"/>
      <c r="E638" s="1"/>
      <c r="F638" s="1"/>
      <c r="G638" s="1"/>
      <c r="H638" s="1"/>
      <c r="I638" s="1"/>
      <c r="J638" s="1"/>
      <c r="K638" s="1"/>
    </row>
    <row r="639">
      <c r="A639" s="1"/>
      <c r="B639" s="1"/>
      <c r="C639" s="1"/>
      <c r="D639" s="1"/>
      <c r="E639" s="1"/>
      <c r="F639" s="1"/>
      <c r="G639" s="1"/>
      <c r="H639" s="1"/>
      <c r="I639" s="1"/>
      <c r="J639" s="1"/>
      <c r="K639" s="1"/>
    </row>
    <row r="640">
      <c r="A640" s="1"/>
      <c r="B640" s="1"/>
      <c r="C640" s="1"/>
      <c r="D640" s="1"/>
      <c r="E640" s="1"/>
      <c r="F640" s="1"/>
      <c r="G640" s="1"/>
      <c r="H640" s="1"/>
      <c r="I640" s="1"/>
      <c r="J640" s="1"/>
      <c r="K640" s="1"/>
    </row>
    <row r="641">
      <c r="A641" s="1"/>
      <c r="B641" s="1"/>
      <c r="C641" s="1"/>
      <c r="D641" s="1"/>
      <c r="E641" s="1"/>
      <c r="F641" s="1"/>
      <c r="G641" s="1"/>
      <c r="H641" s="1"/>
      <c r="I641" s="1"/>
      <c r="J641" s="1"/>
      <c r="K641" s="1"/>
    </row>
    <row r="642">
      <c r="A642" s="1"/>
      <c r="B642" s="1"/>
      <c r="C642" s="1"/>
      <c r="D642" s="1"/>
      <c r="E642" s="1"/>
      <c r="F642" s="1"/>
      <c r="G642" s="1"/>
      <c r="H642" s="1"/>
      <c r="I642" s="1"/>
      <c r="J642" s="1"/>
      <c r="K642" s="1"/>
    </row>
    <row r="643">
      <c r="A643" s="1"/>
      <c r="B643" s="1"/>
      <c r="C643" s="1"/>
      <c r="D643" s="1"/>
      <c r="E643" s="1"/>
      <c r="F643" s="1"/>
      <c r="G643" s="1"/>
      <c r="H643" s="1"/>
      <c r="I643" s="1"/>
      <c r="J643" s="1"/>
      <c r="K643" s="1"/>
    </row>
    <row r="644">
      <c r="A644" s="1"/>
      <c r="B644" s="1"/>
      <c r="C644" s="1"/>
      <c r="D644" s="1"/>
      <c r="E644" s="1"/>
      <c r="F644" s="1"/>
      <c r="G644" s="1"/>
      <c r="H644" s="1"/>
      <c r="I644" s="1"/>
      <c r="J644" s="1"/>
      <c r="K644" s="1"/>
    </row>
    <row r="645">
      <c r="A645" s="1"/>
      <c r="B645" s="1"/>
      <c r="C645" s="1"/>
      <c r="D645" s="1"/>
      <c r="E645" s="1"/>
      <c r="F645" s="1"/>
      <c r="G645" s="1"/>
      <c r="H645" s="1"/>
      <c r="I645" s="1"/>
      <c r="J645" s="1"/>
      <c r="K645" s="1"/>
    </row>
    <row r="646">
      <c r="A646" s="1"/>
      <c r="B646" s="1"/>
      <c r="C646" s="1"/>
      <c r="D646" s="1"/>
      <c r="E646" s="1"/>
      <c r="F646" s="1"/>
      <c r="G646" s="1"/>
      <c r="H646" s="1"/>
      <c r="I646" s="1"/>
      <c r="J646" s="1"/>
      <c r="K646" s="1"/>
    </row>
    <row r="647">
      <c r="A647" s="1"/>
      <c r="B647" s="1"/>
      <c r="C647" s="1"/>
      <c r="D647" s="1"/>
      <c r="E647" s="1"/>
      <c r="F647" s="1"/>
      <c r="G647" s="1"/>
      <c r="H647" s="1"/>
      <c r="I647" s="1"/>
      <c r="J647" s="1"/>
      <c r="K647" s="1"/>
    </row>
    <row r="648">
      <c r="A648" s="1"/>
      <c r="B648" s="1"/>
      <c r="C648" s="1"/>
      <c r="D648" s="1"/>
      <c r="E648" s="1"/>
      <c r="F648" s="1"/>
      <c r="G648" s="1"/>
      <c r="H648" s="1"/>
      <c r="I648" s="1"/>
      <c r="J648" s="1"/>
      <c r="K648" s="1"/>
    </row>
    <row r="649">
      <c r="A649" s="1"/>
      <c r="B649" s="1"/>
      <c r="C649" s="1"/>
      <c r="D649" s="1"/>
      <c r="E649" s="1"/>
      <c r="F649" s="1"/>
      <c r="G649" s="1"/>
      <c r="H649" s="1"/>
      <c r="I649" s="1"/>
      <c r="J649" s="1"/>
      <c r="K649" s="1"/>
    </row>
    <row r="650">
      <c r="A650" s="1"/>
      <c r="B650" s="1"/>
      <c r="C650" s="1"/>
      <c r="D650" s="1"/>
      <c r="E650" s="1"/>
      <c r="F650" s="1"/>
      <c r="G650" s="1"/>
      <c r="H650" s="1"/>
      <c r="I650" s="1"/>
      <c r="J650" s="1"/>
      <c r="K650" s="1"/>
    </row>
    <row r="651">
      <c r="A651" s="1"/>
      <c r="B651" s="1"/>
      <c r="C651" s="1"/>
      <c r="D651" s="1"/>
      <c r="E651" s="1"/>
      <c r="F651" s="1"/>
      <c r="G651" s="1"/>
      <c r="H651" s="1"/>
      <c r="I651" s="1"/>
      <c r="J651" s="1"/>
      <c r="K651" s="1"/>
    </row>
    <row r="652">
      <c r="A652" s="1"/>
      <c r="B652" s="1"/>
      <c r="C652" s="1"/>
      <c r="D652" s="1"/>
      <c r="E652" s="1"/>
      <c r="F652" s="1"/>
      <c r="G652" s="1"/>
      <c r="H652" s="1"/>
      <c r="I652" s="1"/>
      <c r="J652" s="1"/>
      <c r="K652" s="1"/>
    </row>
    <row r="653">
      <c r="A653" s="1"/>
      <c r="B653" s="1"/>
      <c r="C653" s="1"/>
      <c r="D653" s="1"/>
      <c r="E653" s="1"/>
      <c r="F653" s="1"/>
      <c r="G653" s="1"/>
      <c r="H653" s="1"/>
      <c r="I653" s="1"/>
      <c r="J653" s="1"/>
      <c r="K653" s="1"/>
    </row>
    <row r="654">
      <c r="A654" s="1"/>
      <c r="B654" s="1"/>
      <c r="C654" s="1"/>
      <c r="D654" s="1"/>
      <c r="E654" s="1"/>
      <c r="F654" s="1"/>
      <c r="G654" s="1"/>
      <c r="H654" s="1"/>
      <c r="I654" s="1"/>
      <c r="J654" s="1"/>
      <c r="K654" s="1"/>
    </row>
    <row r="655">
      <c r="A655" s="1"/>
      <c r="B655" s="1"/>
      <c r="C655" s="1"/>
      <c r="D655" s="1"/>
      <c r="E655" s="1"/>
      <c r="F655" s="1"/>
      <c r="G655" s="1"/>
      <c r="H655" s="1"/>
      <c r="I655" s="1"/>
      <c r="J655" s="1"/>
      <c r="K655" s="1"/>
    </row>
    <row r="656">
      <c r="A656" s="1"/>
      <c r="B656" s="1"/>
      <c r="C656" s="1"/>
      <c r="D656" s="1"/>
      <c r="E656" s="1"/>
      <c r="F656" s="1"/>
      <c r="G656" s="1"/>
      <c r="H656" s="1"/>
      <c r="I656" s="1"/>
      <c r="J656" s="1"/>
      <c r="K656" s="1"/>
    </row>
    <row r="657">
      <c r="A657" s="1"/>
      <c r="B657" s="1"/>
      <c r="C657" s="1"/>
      <c r="D657" s="1"/>
      <c r="E657" s="1"/>
      <c r="F657" s="1"/>
      <c r="G657" s="1"/>
      <c r="H657" s="1"/>
      <c r="I657" s="1"/>
      <c r="J657" s="1"/>
      <c r="K657" s="1"/>
    </row>
    <row r="658">
      <c r="A658" s="1"/>
      <c r="B658" s="1"/>
      <c r="C658" s="1"/>
      <c r="D658" s="1"/>
      <c r="E658" s="1"/>
      <c r="F658" s="1"/>
      <c r="G658" s="1"/>
      <c r="H658" s="1"/>
      <c r="I658" s="1"/>
      <c r="J658" s="1"/>
      <c r="K658" s="1"/>
    </row>
    <row r="659">
      <c r="A659" s="1"/>
      <c r="B659" s="1"/>
      <c r="C659" s="1"/>
      <c r="D659" s="1"/>
      <c r="E659" s="1"/>
      <c r="F659" s="1"/>
      <c r="G659" s="1"/>
      <c r="H659" s="1"/>
      <c r="I659" s="1"/>
      <c r="J659" s="1"/>
      <c r="K659" s="1"/>
    </row>
    <row r="660">
      <c r="A660" s="1"/>
      <c r="B660" s="1"/>
      <c r="C660" s="1"/>
      <c r="D660" s="1"/>
      <c r="E660" s="1"/>
      <c r="F660" s="1"/>
      <c r="G660" s="1"/>
      <c r="H660" s="1"/>
      <c r="I660" s="1"/>
      <c r="J660" s="1"/>
      <c r="K660" s="1"/>
    </row>
    <row r="661">
      <c r="A661" s="1"/>
      <c r="B661" s="1"/>
      <c r="C661" s="1"/>
      <c r="D661" s="1"/>
      <c r="E661" s="1"/>
      <c r="F661" s="1"/>
      <c r="G661" s="1"/>
      <c r="H661" s="1"/>
      <c r="I661" s="1"/>
      <c r="J661" s="1"/>
      <c r="K661" s="1"/>
    </row>
    <row r="662">
      <c r="A662" s="1"/>
      <c r="B662" s="1"/>
      <c r="C662" s="1"/>
      <c r="D662" s="1"/>
      <c r="E662" s="1"/>
      <c r="F662" s="1"/>
      <c r="G662" s="1"/>
      <c r="H662" s="1"/>
      <c r="I662" s="1"/>
      <c r="J662" s="1"/>
      <c r="K662" s="1"/>
    </row>
    <row r="663">
      <c r="A663" s="1"/>
      <c r="B663" s="1"/>
      <c r="C663" s="1"/>
      <c r="D663" s="1"/>
      <c r="E663" s="1"/>
      <c r="F663" s="1"/>
      <c r="G663" s="1"/>
      <c r="H663" s="1"/>
      <c r="I663" s="1"/>
      <c r="J663" s="1"/>
      <c r="K663" s="1"/>
    </row>
    <row r="664">
      <c r="A664" s="1"/>
      <c r="B664" s="1"/>
      <c r="C664" s="1"/>
      <c r="D664" s="1"/>
      <c r="E664" s="1"/>
      <c r="F664" s="1"/>
      <c r="G664" s="1"/>
      <c r="H664" s="1"/>
      <c r="I664" s="1"/>
      <c r="J664" s="1"/>
      <c r="K664" s="1"/>
    </row>
    <row r="665">
      <c r="A665" s="1"/>
      <c r="B665" s="1"/>
      <c r="C665" s="1"/>
      <c r="D665" s="1"/>
      <c r="E665" s="1"/>
      <c r="F665" s="1"/>
      <c r="G665" s="1"/>
      <c r="H665" s="1"/>
      <c r="I665" s="1"/>
      <c r="J665" s="1"/>
      <c r="K665" s="1"/>
    </row>
    <row r="666">
      <c r="A666" s="1"/>
      <c r="B666" s="1"/>
      <c r="C666" s="1"/>
      <c r="D666" s="1"/>
      <c r="E666" s="1"/>
      <c r="F666" s="1"/>
      <c r="G666" s="1"/>
      <c r="H666" s="1"/>
      <c r="I666" s="1"/>
      <c r="J666" s="1"/>
      <c r="K666" s="1"/>
    </row>
    <row r="667">
      <c r="A667" s="1"/>
      <c r="B667" s="1"/>
      <c r="C667" s="1"/>
      <c r="D667" s="1"/>
      <c r="E667" s="1"/>
      <c r="F667" s="1"/>
      <c r="G667" s="1"/>
      <c r="H667" s="1"/>
      <c r="I667" s="1"/>
      <c r="J667" s="1"/>
      <c r="K667" s="1"/>
    </row>
    <row r="668">
      <c r="A668" s="1"/>
      <c r="B668" s="1"/>
      <c r="C668" s="1"/>
      <c r="D668" s="1"/>
      <c r="E668" s="1"/>
      <c r="F668" s="1"/>
      <c r="G668" s="1"/>
      <c r="H668" s="1"/>
      <c r="I668" s="1"/>
      <c r="J668" s="1"/>
      <c r="K668" s="1"/>
    </row>
    <row r="669">
      <c r="A669" s="1"/>
      <c r="B669" s="1"/>
      <c r="C669" s="1"/>
      <c r="D669" s="1"/>
      <c r="E669" s="1"/>
      <c r="F669" s="1"/>
      <c r="G669" s="1"/>
      <c r="H669" s="1"/>
      <c r="I669" s="1"/>
      <c r="J669" s="1"/>
      <c r="K669" s="1"/>
    </row>
    <row r="670">
      <c r="A670" s="1"/>
      <c r="B670" s="1"/>
      <c r="C670" s="1"/>
      <c r="D670" s="1"/>
      <c r="E670" s="1"/>
      <c r="F670" s="1"/>
      <c r="G670" s="1"/>
      <c r="H670" s="1"/>
      <c r="I670" s="1"/>
      <c r="J670" s="1"/>
      <c r="K670" s="1"/>
    </row>
    <row r="671">
      <c r="A671" s="1"/>
      <c r="B671" s="1"/>
      <c r="C671" s="1"/>
      <c r="D671" s="1"/>
      <c r="E671" s="1"/>
      <c r="F671" s="1"/>
      <c r="G671" s="1"/>
      <c r="H671" s="1"/>
      <c r="I671" s="1"/>
      <c r="J671" s="1"/>
      <c r="K671" s="1"/>
    </row>
    <row r="672">
      <c r="A672" s="1"/>
      <c r="B672" s="1"/>
      <c r="C672" s="1"/>
      <c r="D672" s="1"/>
      <c r="E672" s="1"/>
      <c r="F672" s="1"/>
      <c r="G672" s="1"/>
      <c r="H672" s="1"/>
      <c r="I672" s="1"/>
      <c r="J672" s="1"/>
      <c r="K672" s="1"/>
    </row>
    <row r="673">
      <c r="A673" s="1"/>
      <c r="B673" s="1"/>
      <c r="C673" s="1"/>
      <c r="D673" s="1"/>
      <c r="E673" s="1"/>
      <c r="F673" s="1"/>
      <c r="G673" s="1"/>
      <c r="H673" s="1"/>
      <c r="I673" s="1"/>
      <c r="J673" s="1"/>
      <c r="K673" s="1"/>
    </row>
    <row r="674">
      <c r="A674" s="1"/>
      <c r="B674" s="1"/>
      <c r="C674" s="1"/>
      <c r="D674" s="1"/>
      <c r="E674" s="1"/>
      <c r="F674" s="1"/>
      <c r="G674" s="1"/>
      <c r="H674" s="1"/>
      <c r="I674" s="1"/>
      <c r="J674" s="1"/>
      <c r="K674" s="1"/>
    </row>
    <row r="675">
      <c r="A675" s="1"/>
      <c r="B675" s="1"/>
      <c r="C675" s="1"/>
      <c r="D675" s="1"/>
      <c r="E675" s="1"/>
      <c r="F675" s="1"/>
      <c r="G675" s="1"/>
      <c r="H675" s="1"/>
      <c r="I675" s="1"/>
      <c r="J675" s="1"/>
      <c r="K675" s="1"/>
    </row>
    <row r="676">
      <c r="A676" s="1"/>
      <c r="B676" s="1"/>
      <c r="C676" s="1"/>
      <c r="D676" s="1"/>
      <c r="E676" s="1"/>
      <c r="F676" s="1"/>
      <c r="G676" s="1"/>
      <c r="H676" s="1"/>
      <c r="I676" s="1"/>
      <c r="J676" s="1"/>
      <c r="K676" s="1"/>
    </row>
    <row r="677">
      <c r="A677" s="1"/>
      <c r="B677" s="1"/>
      <c r="C677" s="1"/>
      <c r="D677" s="1"/>
      <c r="E677" s="1"/>
      <c r="F677" s="1"/>
      <c r="G677" s="1"/>
      <c r="H677" s="1"/>
      <c r="I677" s="1"/>
      <c r="J677" s="1"/>
      <c r="K677" s="1"/>
    </row>
    <row r="678">
      <c r="A678" s="1"/>
      <c r="B678" s="1"/>
      <c r="C678" s="1"/>
      <c r="D678" s="1"/>
      <c r="E678" s="1"/>
      <c r="F678" s="1"/>
      <c r="G678" s="1"/>
      <c r="H678" s="1"/>
      <c r="I678" s="1"/>
      <c r="J678" s="1"/>
      <c r="K678" s="1"/>
    </row>
    <row r="679">
      <c r="A679" s="1"/>
      <c r="B679" s="1"/>
      <c r="C679" s="1"/>
      <c r="D679" s="1"/>
      <c r="E679" s="1"/>
      <c r="F679" s="1"/>
      <c r="G679" s="1"/>
      <c r="H679" s="1"/>
      <c r="I679" s="1"/>
      <c r="J679" s="1"/>
      <c r="K679" s="1"/>
    </row>
    <row r="680">
      <c r="A680" s="1"/>
      <c r="B680" s="1"/>
      <c r="C680" s="1"/>
      <c r="D680" s="1"/>
      <c r="E680" s="1"/>
      <c r="F680" s="1"/>
      <c r="G680" s="1"/>
      <c r="H680" s="1"/>
      <c r="I680" s="1"/>
      <c r="J680" s="1"/>
      <c r="K680" s="1"/>
    </row>
    <row r="681">
      <c r="A681" s="1"/>
      <c r="B681" s="1"/>
      <c r="C681" s="1"/>
      <c r="D681" s="1"/>
      <c r="E681" s="1"/>
      <c r="F681" s="1"/>
      <c r="G681" s="1"/>
      <c r="H681" s="1"/>
      <c r="I681" s="1"/>
      <c r="J681" s="1"/>
      <c r="K681" s="1"/>
    </row>
    <row r="682">
      <c r="A682" s="1"/>
      <c r="B682" s="1"/>
      <c r="C682" s="1"/>
      <c r="D682" s="1"/>
      <c r="E682" s="1"/>
      <c r="F682" s="1"/>
      <c r="G682" s="1"/>
      <c r="H682" s="1"/>
      <c r="I682" s="1"/>
      <c r="J682" s="1"/>
      <c r="K682" s="1"/>
    </row>
    <row r="683">
      <c r="A683" s="1"/>
      <c r="B683" s="1"/>
      <c r="C683" s="1"/>
      <c r="D683" s="1"/>
      <c r="E683" s="1"/>
      <c r="F683" s="1"/>
      <c r="G683" s="1"/>
      <c r="H683" s="1"/>
      <c r="I683" s="1"/>
      <c r="J683" s="1"/>
      <c r="K683" s="1"/>
    </row>
    <row r="684">
      <c r="A684" s="1"/>
      <c r="B684" s="1"/>
      <c r="C684" s="1"/>
      <c r="D684" s="1"/>
      <c r="E684" s="1"/>
      <c r="F684" s="1"/>
      <c r="G684" s="1"/>
      <c r="H684" s="1"/>
      <c r="I684" s="1"/>
      <c r="J684" s="1"/>
      <c r="K684" s="1"/>
    </row>
    <row r="685">
      <c r="A685" s="1"/>
      <c r="B685" s="1"/>
      <c r="C685" s="1"/>
      <c r="D685" s="1"/>
      <c r="E685" s="1"/>
      <c r="F685" s="1"/>
      <c r="G685" s="1"/>
      <c r="H685" s="1"/>
      <c r="I685" s="1"/>
      <c r="J685" s="1"/>
      <c r="K685" s="1"/>
    </row>
    <row r="686">
      <c r="A686" s="1"/>
      <c r="B686" s="1"/>
      <c r="C686" s="1"/>
      <c r="D686" s="1"/>
      <c r="E686" s="1"/>
      <c r="F686" s="1"/>
      <c r="G686" s="1"/>
      <c r="H686" s="1"/>
      <c r="I686" s="1"/>
      <c r="J686" s="1"/>
      <c r="K686" s="1"/>
    </row>
    <row r="687">
      <c r="A687" s="1"/>
      <c r="B687" s="1"/>
      <c r="C687" s="1"/>
      <c r="D687" s="1"/>
      <c r="E687" s="1"/>
      <c r="F687" s="1"/>
      <c r="G687" s="1"/>
      <c r="H687" s="1"/>
      <c r="I687" s="1"/>
      <c r="J687" s="1"/>
      <c r="K687" s="1"/>
    </row>
    <row r="688">
      <c r="A688" s="1"/>
      <c r="B688" s="1"/>
      <c r="C688" s="1"/>
      <c r="D688" s="1"/>
      <c r="E688" s="1"/>
      <c r="F688" s="1"/>
      <c r="G688" s="1"/>
      <c r="H688" s="1"/>
      <c r="I688" s="1"/>
      <c r="J688" s="1"/>
      <c r="K688" s="1"/>
    </row>
    <row r="689">
      <c r="A689" s="1"/>
      <c r="B689" s="1"/>
      <c r="C689" s="1"/>
      <c r="D689" s="1"/>
      <c r="E689" s="1"/>
      <c r="F689" s="1"/>
      <c r="G689" s="1"/>
      <c r="H689" s="1"/>
      <c r="I689" s="1"/>
      <c r="J689" s="1"/>
      <c r="K689" s="1"/>
    </row>
    <row r="690">
      <c r="A690" s="1"/>
      <c r="B690" s="1"/>
      <c r="C690" s="1"/>
      <c r="D690" s="1"/>
      <c r="E690" s="1"/>
      <c r="F690" s="1"/>
      <c r="G690" s="1"/>
      <c r="H690" s="1"/>
      <c r="I690" s="1"/>
      <c r="J690" s="1"/>
      <c r="K690" s="1"/>
    </row>
    <row r="691">
      <c r="A691" s="1"/>
      <c r="B691" s="1"/>
      <c r="C691" s="1"/>
      <c r="D691" s="1"/>
      <c r="E691" s="1"/>
      <c r="F691" s="1"/>
      <c r="G691" s="1"/>
      <c r="H691" s="1"/>
      <c r="I691" s="1"/>
      <c r="J691" s="1"/>
      <c r="K691" s="1"/>
    </row>
    <row r="692">
      <c r="A692" s="1"/>
      <c r="B692" s="1"/>
      <c r="C692" s="1"/>
      <c r="D692" s="1"/>
      <c r="E692" s="1"/>
      <c r="F692" s="1"/>
      <c r="G692" s="1"/>
      <c r="H692" s="1"/>
      <c r="I692" s="1"/>
      <c r="J692" s="1"/>
      <c r="K692" s="1"/>
    </row>
    <row r="693">
      <c r="A693" s="1"/>
      <c r="B693" s="1"/>
      <c r="C693" s="1"/>
      <c r="D693" s="1"/>
      <c r="E693" s="1"/>
      <c r="F693" s="1"/>
      <c r="G693" s="1"/>
      <c r="H693" s="1"/>
      <c r="I693" s="1"/>
      <c r="J693" s="1"/>
      <c r="K693" s="1"/>
    </row>
    <row r="694">
      <c r="A694" s="1"/>
      <c r="B694" s="1"/>
      <c r="C694" s="1"/>
      <c r="D694" s="1"/>
      <c r="E694" s="1"/>
      <c r="F694" s="1"/>
      <c r="G694" s="1"/>
      <c r="H694" s="1"/>
      <c r="I694" s="1"/>
      <c r="J694" s="1"/>
      <c r="K694" s="1"/>
    </row>
    <row r="695">
      <c r="A695" s="1"/>
      <c r="B695" s="1"/>
      <c r="C695" s="1"/>
      <c r="D695" s="1"/>
      <c r="E695" s="1"/>
      <c r="F695" s="1"/>
      <c r="G695" s="1"/>
      <c r="H695" s="1"/>
      <c r="I695" s="1"/>
      <c r="J695" s="1"/>
      <c r="K695" s="1"/>
    </row>
    <row r="696">
      <c r="A696" s="1"/>
      <c r="B696" s="1"/>
      <c r="C696" s="1"/>
      <c r="D696" s="1"/>
      <c r="E696" s="1"/>
      <c r="F696" s="1"/>
      <c r="G696" s="1"/>
      <c r="H696" s="1"/>
      <c r="I696" s="1"/>
      <c r="J696" s="1"/>
      <c r="K696" s="1"/>
    </row>
    <row r="697">
      <c r="A697" s="1"/>
      <c r="B697" s="1"/>
      <c r="C697" s="1"/>
      <c r="D697" s="1"/>
      <c r="E697" s="1"/>
      <c r="F697" s="1"/>
      <c r="G697" s="1"/>
      <c r="H697" s="1"/>
      <c r="I697" s="1"/>
      <c r="J697" s="1"/>
      <c r="K697" s="1"/>
    </row>
    <row r="698">
      <c r="A698" s="1"/>
      <c r="B698" s="1"/>
      <c r="C698" s="1"/>
      <c r="D698" s="1"/>
      <c r="E698" s="1"/>
      <c r="F698" s="1"/>
      <c r="G698" s="1"/>
      <c r="H698" s="1"/>
      <c r="I698" s="1"/>
      <c r="J698" s="1"/>
      <c r="K698" s="1"/>
    </row>
    <row r="699">
      <c r="A699" s="1"/>
      <c r="B699" s="1"/>
      <c r="C699" s="1"/>
      <c r="D699" s="1"/>
      <c r="E699" s="1"/>
      <c r="F699" s="1"/>
      <c r="G699" s="1"/>
      <c r="H699" s="1"/>
      <c r="I699" s="1"/>
      <c r="J699" s="1"/>
      <c r="K699" s="1"/>
    </row>
    <row r="700">
      <c r="A700" s="1"/>
      <c r="B700" s="1"/>
      <c r="C700" s="1"/>
      <c r="D700" s="1"/>
      <c r="E700" s="1"/>
      <c r="F700" s="1"/>
      <c r="G700" s="1"/>
      <c r="H700" s="1"/>
      <c r="I700" s="1"/>
      <c r="J700" s="1"/>
      <c r="K700" s="1"/>
    </row>
    <row r="701">
      <c r="A701" s="1"/>
      <c r="B701" s="1"/>
      <c r="C701" s="1"/>
      <c r="D701" s="1"/>
      <c r="E701" s="1"/>
      <c r="F701" s="1"/>
      <c r="G701" s="1"/>
      <c r="H701" s="1"/>
      <c r="I701" s="1"/>
      <c r="J701" s="1"/>
      <c r="K701" s="1"/>
    </row>
    <row r="702">
      <c r="A702" s="1"/>
      <c r="B702" s="1"/>
      <c r="C702" s="1"/>
      <c r="D702" s="1"/>
      <c r="E702" s="1"/>
      <c r="F702" s="1"/>
      <c r="G702" s="1"/>
      <c r="H702" s="1"/>
      <c r="I702" s="1"/>
      <c r="J702" s="1"/>
      <c r="K702" s="1"/>
    </row>
    <row r="703">
      <c r="A703" s="1"/>
      <c r="B703" s="1"/>
      <c r="C703" s="1"/>
      <c r="D703" s="1"/>
      <c r="E703" s="1"/>
      <c r="F703" s="1"/>
      <c r="G703" s="1"/>
      <c r="H703" s="1"/>
      <c r="I703" s="1"/>
      <c r="J703" s="1"/>
      <c r="K703" s="1"/>
    </row>
    <row r="704">
      <c r="A704" s="1"/>
      <c r="B704" s="1"/>
      <c r="C704" s="1"/>
      <c r="D704" s="1"/>
      <c r="E704" s="1"/>
      <c r="F704" s="1"/>
      <c r="G704" s="1"/>
      <c r="H704" s="1"/>
      <c r="I704" s="1"/>
      <c r="J704" s="1"/>
      <c r="K704" s="1"/>
    </row>
    <row r="705">
      <c r="A705" s="1"/>
      <c r="B705" s="1"/>
      <c r="C705" s="1"/>
      <c r="D705" s="1"/>
      <c r="E705" s="1"/>
      <c r="F705" s="1"/>
      <c r="G705" s="1"/>
      <c r="H705" s="1"/>
      <c r="I705" s="1"/>
      <c r="J705" s="1"/>
      <c r="K705" s="1"/>
    </row>
    <row r="706">
      <c r="A706" s="1"/>
      <c r="B706" s="1"/>
      <c r="C706" s="1"/>
      <c r="D706" s="1"/>
      <c r="E706" s="1"/>
      <c r="F706" s="1"/>
      <c r="G706" s="1"/>
      <c r="H706" s="1"/>
      <c r="I706" s="1"/>
      <c r="J706" s="1"/>
      <c r="K706" s="1"/>
    </row>
    <row r="707">
      <c r="A707" s="1"/>
      <c r="B707" s="1"/>
      <c r="C707" s="1"/>
      <c r="D707" s="1"/>
      <c r="E707" s="1"/>
      <c r="F707" s="1"/>
      <c r="G707" s="1"/>
      <c r="H707" s="1"/>
      <c r="I707" s="1"/>
      <c r="J707" s="1"/>
      <c r="K707" s="1"/>
    </row>
    <row r="708">
      <c r="A708" s="1"/>
      <c r="B708" s="1"/>
      <c r="C708" s="1"/>
      <c r="D708" s="1"/>
      <c r="E708" s="1"/>
      <c r="F708" s="1"/>
      <c r="G708" s="1"/>
      <c r="H708" s="1"/>
      <c r="I708" s="1"/>
      <c r="J708" s="1"/>
      <c r="K708" s="1"/>
    </row>
    <row r="709">
      <c r="A709" s="1"/>
      <c r="B709" s="1"/>
      <c r="C709" s="1"/>
      <c r="D709" s="1"/>
      <c r="E709" s="1"/>
      <c r="F709" s="1"/>
      <c r="G709" s="1"/>
      <c r="H709" s="1"/>
      <c r="I709" s="1"/>
      <c r="J709" s="1"/>
      <c r="K709" s="1"/>
    </row>
    <row r="710">
      <c r="A710" s="1"/>
      <c r="B710" s="1"/>
      <c r="C710" s="1"/>
      <c r="D710" s="1"/>
      <c r="E710" s="1"/>
      <c r="F710" s="1"/>
      <c r="G710" s="1"/>
      <c r="H710" s="1"/>
      <c r="I710" s="1"/>
      <c r="J710" s="1"/>
      <c r="K710" s="1"/>
    </row>
    <row r="711">
      <c r="A711" s="1"/>
      <c r="B711" s="1"/>
      <c r="C711" s="1"/>
      <c r="D711" s="1"/>
      <c r="E711" s="1"/>
      <c r="F711" s="1"/>
      <c r="G711" s="1"/>
      <c r="H711" s="1"/>
      <c r="I711" s="1"/>
      <c r="J711" s="1"/>
      <c r="K711" s="1"/>
    </row>
    <row r="712">
      <c r="A712" s="1"/>
      <c r="B712" s="1"/>
      <c r="C712" s="1"/>
      <c r="D712" s="1"/>
      <c r="E712" s="1"/>
      <c r="F712" s="1"/>
      <c r="G712" s="1"/>
      <c r="H712" s="1"/>
      <c r="I712" s="1"/>
      <c r="J712" s="1"/>
      <c r="K712" s="1"/>
    </row>
    <row r="713">
      <c r="A713" s="1"/>
      <c r="B713" s="1"/>
      <c r="C713" s="1"/>
      <c r="D713" s="1"/>
      <c r="E713" s="1"/>
      <c r="F713" s="1"/>
      <c r="G713" s="1"/>
      <c r="H713" s="1"/>
      <c r="I713" s="1"/>
      <c r="J713" s="1"/>
      <c r="K713" s="1"/>
    </row>
    <row r="714">
      <c r="A714" s="1"/>
      <c r="B714" s="1"/>
      <c r="C714" s="1"/>
      <c r="D714" s="1"/>
      <c r="E714" s="1"/>
      <c r="F714" s="1"/>
      <c r="G714" s="1"/>
      <c r="H714" s="1"/>
      <c r="I714" s="1"/>
      <c r="J714" s="1"/>
      <c r="K714" s="1"/>
    </row>
    <row r="715">
      <c r="A715" s="1"/>
      <c r="B715" s="1"/>
      <c r="C715" s="1"/>
      <c r="D715" s="1"/>
      <c r="E715" s="1"/>
      <c r="F715" s="1"/>
      <c r="G715" s="1"/>
      <c r="H715" s="1"/>
      <c r="I715" s="1"/>
      <c r="J715" s="1"/>
      <c r="K715" s="1"/>
    </row>
    <row r="716">
      <c r="A716" s="1"/>
      <c r="B716" s="1"/>
      <c r="C716" s="1"/>
      <c r="D716" s="1"/>
      <c r="E716" s="1"/>
      <c r="F716" s="1"/>
      <c r="G716" s="1"/>
      <c r="H716" s="1"/>
      <c r="I716" s="1"/>
      <c r="J716" s="1"/>
      <c r="K716" s="1"/>
    </row>
    <row r="717">
      <c r="A717" s="1"/>
      <c r="B717" s="1"/>
      <c r="C717" s="1"/>
      <c r="D717" s="1"/>
      <c r="E717" s="1"/>
      <c r="F717" s="1"/>
      <c r="G717" s="1"/>
      <c r="H717" s="1"/>
      <c r="I717" s="1"/>
      <c r="J717" s="1"/>
      <c r="K717" s="1"/>
    </row>
    <row r="718">
      <c r="A718" s="1"/>
      <c r="B718" s="1"/>
      <c r="C718" s="1"/>
      <c r="D718" s="1"/>
      <c r="E718" s="1"/>
      <c r="F718" s="1"/>
      <c r="G718" s="1"/>
      <c r="H718" s="1"/>
      <c r="I718" s="1"/>
      <c r="J718" s="1"/>
      <c r="K718" s="1"/>
    </row>
    <row r="719">
      <c r="A719" s="1"/>
      <c r="B719" s="1"/>
      <c r="C719" s="1"/>
      <c r="D719" s="1"/>
      <c r="E719" s="1"/>
      <c r="F719" s="1"/>
      <c r="G719" s="1"/>
      <c r="H719" s="1"/>
      <c r="I719" s="1"/>
      <c r="J719" s="1"/>
      <c r="K719" s="1"/>
    </row>
    <row r="720">
      <c r="A720" s="1"/>
      <c r="B720" s="1"/>
      <c r="C720" s="1"/>
      <c r="D720" s="1"/>
      <c r="E720" s="1"/>
      <c r="F720" s="1"/>
      <c r="G720" s="1"/>
      <c r="H720" s="1"/>
      <c r="I720" s="1"/>
      <c r="J720" s="1"/>
      <c r="K720" s="1"/>
    </row>
    <row r="721">
      <c r="A721" s="1"/>
      <c r="B721" s="1"/>
      <c r="C721" s="1"/>
      <c r="D721" s="1"/>
      <c r="E721" s="1"/>
      <c r="F721" s="1"/>
      <c r="G721" s="1"/>
      <c r="H721" s="1"/>
      <c r="I721" s="1"/>
      <c r="J721" s="1"/>
      <c r="K721" s="1"/>
    </row>
    <row r="722">
      <c r="A722" s="1"/>
      <c r="B722" s="1"/>
      <c r="C722" s="1"/>
      <c r="D722" s="1"/>
      <c r="E722" s="1"/>
      <c r="F722" s="1"/>
      <c r="G722" s="1"/>
      <c r="H722" s="1"/>
      <c r="I722" s="1"/>
      <c r="J722" s="1"/>
      <c r="K722" s="1"/>
    </row>
    <row r="723">
      <c r="A723" s="1"/>
      <c r="B723" s="1"/>
      <c r="C723" s="1"/>
      <c r="D723" s="1"/>
      <c r="E723" s="1"/>
      <c r="F723" s="1"/>
      <c r="G723" s="1"/>
      <c r="H723" s="1"/>
      <c r="I723" s="1"/>
      <c r="J723" s="1"/>
      <c r="K723" s="1"/>
    </row>
    <row r="724">
      <c r="A724" s="1"/>
      <c r="B724" s="1"/>
      <c r="C724" s="1"/>
      <c r="D724" s="1"/>
      <c r="E724" s="1"/>
      <c r="F724" s="1"/>
      <c r="G724" s="1"/>
      <c r="H724" s="1"/>
      <c r="I724" s="1"/>
      <c r="J724" s="1"/>
      <c r="K724" s="1"/>
    </row>
    <row r="725">
      <c r="A725" s="1"/>
      <c r="B725" s="1"/>
      <c r="C725" s="1"/>
      <c r="D725" s="1"/>
      <c r="E725" s="1"/>
      <c r="F725" s="1"/>
      <c r="G725" s="1"/>
      <c r="H725" s="1"/>
      <c r="I725" s="1"/>
      <c r="J725" s="1"/>
      <c r="K725" s="1"/>
    </row>
    <row r="726">
      <c r="A726" s="1"/>
      <c r="B726" s="1"/>
      <c r="C726" s="1"/>
      <c r="D726" s="1"/>
      <c r="E726" s="1"/>
      <c r="F726" s="1"/>
      <c r="G726" s="1"/>
      <c r="H726" s="1"/>
      <c r="I726" s="1"/>
      <c r="J726" s="1"/>
      <c r="K726" s="1"/>
    </row>
    <row r="727">
      <c r="A727" s="1"/>
      <c r="B727" s="1"/>
      <c r="C727" s="1"/>
      <c r="D727" s="1"/>
      <c r="E727" s="1"/>
      <c r="F727" s="1"/>
      <c r="G727" s="1"/>
      <c r="H727" s="1"/>
      <c r="I727" s="1"/>
      <c r="J727" s="1"/>
      <c r="K727" s="1"/>
    </row>
    <row r="728">
      <c r="A728" s="1"/>
      <c r="B728" s="1"/>
      <c r="C728" s="1"/>
      <c r="D728" s="1"/>
      <c r="E728" s="1"/>
      <c r="F728" s="1"/>
      <c r="G728" s="1"/>
      <c r="H728" s="1"/>
      <c r="I728" s="1"/>
      <c r="J728" s="1"/>
      <c r="K728" s="1"/>
    </row>
    <row r="729">
      <c r="A729" s="1"/>
      <c r="B729" s="1"/>
      <c r="C729" s="1"/>
      <c r="D729" s="1"/>
      <c r="E729" s="1"/>
      <c r="F729" s="1"/>
      <c r="G729" s="1"/>
      <c r="H729" s="1"/>
      <c r="I729" s="1"/>
      <c r="J729" s="1"/>
      <c r="K729" s="1"/>
    </row>
    <row r="730">
      <c r="A730" s="1"/>
      <c r="B730" s="1"/>
      <c r="C730" s="1"/>
      <c r="D730" s="1"/>
      <c r="E730" s="1"/>
      <c r="F730" s="1"/>
      <c r="G730" s="1"/>
      <c r="H730" s="1"/>
      <c r="I730" s="1"/>
      <c r="J730" s="1"/>
      <c r="K730" s="1"/>
    </row>
    <row r="731">
      <c r="A731" s="1"/>
      <c r="B731" s="1"/>
      <c r="C731" s="1"/>
      <c r="D731" s="1"/>
      <c r="E731" s="1"/>
      <c r="F731" s="1"/>
      <c r="G731" s="1"/>
      <c r="H731" s="1"/>
      <c r="I731" s="1"/>
      <c r="J731" s="1"/>
      <c r="K731" s="1"/>
    </row>
    <row r="732">
      <c r="A732" s="1"/>
      <c r="B732" s="1"/>
      <c r="C732" s="1"/>
      <c r="D732" s="1"/>
      <c r="E732" s="1"/>
      <c r="F732" s="1"/>
      <c r="G732" s="1"/>
      <c r="H732" s="1"/>
      <c r="I732" s="1"/>
      <c r="J732" s="1"/>
      <c r="K732" s="1"/>
    </row>
    <row r="733">
      <c r="A733" s="1"/>
      <c r="B733" s="1"/>
      <c r="C733" s="1"/>
      <c r="D733" s="1"/>
      <c r="E733" s="1"/>
      <c r="F733" s="1"/>
      <c r="G733" s="1"/>
      <c r="H733" s="1"/>
      <c r="I733" s="1"/>
      <c r="J733" s="1"/>
      <c r="K733" s="1"/>
    </row>
    <row r="734">
      <c r="A734" s="1"/>
      <c r="B734" s="1"/>
      <c r="C734" s="1"/>
      <c r="D734" s="1"/>
      <c r="E734" s="1"/>
      <c r="F734" s="1"/>
      <c r="G734" s="1"/>
      <c r="H734" s="1"/>
      <c r="I734" s="1"/>
      <c r="J734" s="1"/>
      <c r="K734" s="1"/>
    </row>
    <row r="735">
      <c r="A735" s="1"/>
      <c r="B735" s="1"/>
      <c r="C735" s="1"/>
      <c r="D735" s="1"/>
      <c r="E735" s="1"/>
      <c r="F735" s="1"/>
      <c r="G735" s="1"/>
      <c r="H735" s="1"/>
      <c r="I735" s="1"/>
      <c r="J735" s="1"/>
      <c r="K735" s="1"/>
    </row>
    <row r="736">
      <c r="A736" s="1"/>
      <c r="B736" s="1"/>
      <c r="C736" s="1"/>
      <c r="D736" s="1"/>
      <c r="E736" s="1"/>
      <c r="F736" s="1"/>
      <c r="G736" s="1"/>
      <c r="H736" s="1"/>
      <c r="I736" s="1"/>
      <c r="J736" s="1"/>
      <c r="K736" s="1"/>
    </row>
    <row r="737">
      <c r="A737" s="1"/>
      <c r="B737" s="1"/>
      <c r="C737" s="1"/>
      <c r="D737" s="1"/>
      <c r="E737" s="1"/>
      <c r="F737" s="1"/>
      <c r="G737" s="1"/>
      <c r="H737" s="1"/>
      <c r="I737" s="1"/>
      <c r="J737" s="1"/>
      <c r="K737" s="1"/>
    </row>
    <row r="738">
      <c r="A738" s="1"/>
      <c r="B738" s="1"/>
      <c r="C738" s="1"/>
      <c r="D738" s="1"/>
      <c r="E738" s="1"/>
      <c r="F738" s="1"/>
      <c r="G738" s="1"/>
      <c r="H738" s="1"/>
      <c r="I738" s="1"/>
      <c r="J738" s="1"/>
      <c r="K738" s="1"/>
    </row>
    <row r="739">
      <c r="A739" s="1"/>
      <c r="B739" s="1"/>
      <c r="C739" s="1"/>
      <c r="D739" s="1"/>
      <c r="E739" s="1"/>
      <c r="F739" s="1"/>
      <c r="G739" s="1"/>
      <c r="H739" s="1"/>
      <c r="I739" s="1"/>
      <c r="J739" s="1"/>
      <c r="K739" s="1"/>
    </row>
    <row r="740">
      <c r="A740" s="1"/>
      <c r="B740" s="1"/>
      <c r="C740" s="1"/>
      <c r="D740" s="1"/>
      <c r="E740" s="1"/>
      <c r="F740" s="1"/>
      <c r="G740" s="1"/>
      <c r="H740" s="1"/>
      <c r="I740" s="1"/>
      <c r="J740" s="1"/>
      <c r="K740" s="1"/>
    </row>
    <row r="741">
      <c r="A741" s="1"/>
      <c r="B741" s="1"/>
      <c r="C741" s="1"/>
      <c r="D741" s="1"/>
      <c r="E741" s="1"/>
      <c r="F741" s="1"/>
      <c r="G741" s="1"/>
      <c r="H741" s="1"/>
      <c r="I741" s="1"/>
      <c r="J741" s="1"/>
      <c r="K741" s="1"/>
    </row>
    <row r="742">
      <c r="A742" s="1"/>
      <c r="B742" s="1"/>
      <c r="C742" s="1"/>
      <c r="D742" s="1"/>
      <c r="E742" s="1"/>
      <c r="F742" s="1"/>
      <c r="G742" s="1"/>
      <c r="H742" s="1"/>
      <c r="I742" s="1"/>
      <c r="J742" s="1"/>
      <c r="K742" s="1"/>
    </row>
    <row r="743">
      <c r="A743" s="1"/>
      <c r="B743" s="1"/>
      <c r="C743" s="1"/>
      <c r="D743" s="1"/>
      <c r="E743" s="1"/>
      <c r="F743" s="1"/>
      <c r="G743" s="1"/>
      <c r="H743" s="1"/>
      <c r="I743" s="1"/>
      <c r="J743" s="1"/>
      <c r="K743" s="1"/>
    </row>
    <row r="744">
      <c r="A744" s="1"/>
      <c r="B744" s="1"/>
      <c r="C744" s="1"/>
      <c r="D744" s="1"/>
      <c r="E744" s="1"/>
      <c r="F744" s="1"/>
      <c r="G744" s="1"/>
      <c r="H744" s="1"/>
      <c r="I744" s="1"/>
      <c r="J744" s="1"/>
      <c r="K744" s="1"/>
    </row>
    <row r="745">
      <c r="A745" s="1"/>
      <c r="B745" s="1"/>
      <c r="C745" s="1"/>
      <c r="D745" s="1"/>
      <c r="E745" s="1"/>
      <c r="F745" s="1"/>
      <c r="G745" s="1"/>
      <c r="H745" s="1"/>
      <c r="I745" s="1"/>
      <c r="J745" s="1"/>
      <c r="K745" s="1"/>
    </row>
    <row r="746">
      <c r="A746" s="1"/>
      <c r="B746" s="1"/>
      <c r="C746" s="1"/>
      <c r="D746" s="1"/>
      <c r="E746" s="1"/>
      <c r="F746" s="1"/>
      <c r="G746" s="1"/>
      <c r="H746" s="1"/>
      <c r="I746" s="1"/>
      <c r="J746" s="1"/>
      <c r="K746" s="1"/>
    </row>
    <row r="747">
      <c r="A747" s="1"/>
      <c r="B747" s="1"/>
      <c r="C747" s="1"/>
      <c r="D747" s="1"/>
      <c r="E747" s="1"/>
      <c r="F747" s="1"/>
      <c r="G747" s="1"/>
      <c r="H747" s="1"/>
      <c r="I747" s="1"/>
      <c r="J747" s="1"/>
      <c r="K747" s="1"/>
    </row>
    <row r="748">
      <c r="A748" s="1"/>
      <c r="B748" s="1"/>
      <c r="C748" s="1"/>
      <c r="D748" s="1"/>
      <c r="E748" s="1"/>
      <c r="F748" s="1"/>
      <c r="G748" s="1"/>
      <c r="H748" s="1"/>
      <c r="I748" s="1"/>
      <c r="J748" s="1"/>
      <c r="K748" s="1"/>
    </row>
    <row r="749">
      <c r="A749" s="1"/>
      <c r="B749" s="1"/>
      <c r="C749" s="1"/>
      <c r="D749" s="1"/>
      <c r="E749" s="1"/>
      <c r="F749" s="1"/>
      <c r="G749" s="1"/>
      <c r="H749" s="1"/>
      <c r="I749" s="1"/>
      <c r="J749" s="1"/>
      <c r="K749" s="1"/>
    </row>
    <row r="750">
      <c r="A750" s="1"/>
      <c r="B750" s="1"/>
      <c r="C750" s="1"/>
      <c r="D750" s="1"/>
      <c r="E750" s="1"/>
      <c r="F750" s="1"/>
      <c r="G750" s="1"/>
      <c r="H750" s="1"/>
      <c r="I750" s="1"/>
      <c r="J750" s="1"/>
      <c r="K750" s="1"/>
    </row>
    <row r="751">
      <c r="A751" s="1"/>
      <c r="B751" s="1"/>
      <c r="C751" s="1"/>
      <c r="D751" s="1"/>
      <c r="E751" s="1"/>
      <c r="F751" s="1"/>
      <c r="G751" s="1"/>
      <c r="H751" s="1"/>
      <c r="I751" s="1"/>
      <c r="J751" s="1"/>
      <c r="K751" s="1"/>
    </row>
    <row r="752">
      <c r="A752" s="1"/>
      <c r="B752" s="1"/>
      <c r="C752" s="1"/>
      <c r="D752" s="1"/>
      <c r="E752" s="1"/>
      <c r="F752" s="1"/>
      <c r="G752" s="1"/>
      <c r="H752" s="1"/>
      <c r="I752" s="1"/>
      <c r="J752" s="1"/>
      <c r="K752" s="1"/>
    </row>
    <row r="753">
      <c r="A753" s="1"/>
      <c r="B753" s="1"/>
      <c r="C753" s="1"/>
      <c r="D753" s="1"/>
      <c r="E753" s="1"/>
      <c r="F753" s="1"/>
      <c r="G753" s="1"/>
      <c r="H753" s="1"/>
      <c r="I753" s="1"/>
      <c r="J753" s="1"/>
      <c r="K753" s="1"/>
    </row>
    <row r="754">
      <c r="A754" s="1"/>
      <c r="B754" s="1"/>
      <c r="C754" s="1"/>
      <c r="D754" s="1"/>
      <c r="E754" s="1"/>
      <c r="F754" s="1"/>
      <c r="G754" s="1"/>
      <c r="H754" s="1"/>
      <c r="I754" s="1"/>
      <c r="J754" s="1"/>
      <c r="K754" s="1"/>
    </row>
    <row r="755">
      <c r="A755" s="1"/>
      <c r="B755" s="1"/>
      <c r="C755" s="1"/>
      <c r="D755" s="1"/>
      <c r="E755" s="1"/>
      <c r="F755" s="1"/>
      <c r="G755" s="1"/>
      <c r="H755" s="1"/>
      <c r="I755" s="1"/>
      <c r="J755" s="1"/>
      <c r="K755" s="1"/>
    </row>
    <row r="756">
      <c r="A756" s="1"/>
      <c r="B756" s="1"/>
      <c r="C756" s="1"/>
      <c r="D756" s="1"/>
      <c r="E756" s="1"/>
      <c r="F756" s="1"/>
      <c r="G756" s="1"/>
      <c r="H756" s="1"/>
      <c r="I756" s="1"/>
      <c r="J756" s="1"/>
      <c r="K756" s="1"/>
    </row>
    <row r="757">
      <c r="A757" s="1"/>
      <c r="B757" s="1"/>
      <c r="C757" s="1"/>
      <c r="D757" s="1"/>
      <c r="E757" s="1"/>
      <c r="F757" s="1"/>
      <c r="G757" s="1"/>
      <c r="H757" s="1"/>
      <c r="I757" s="1"/>
      <c r="J757" s="1"/>
      <c r="K757" s="1"/>
    </row>
    <row r="758">
      <c r="A758" s="1"/>
      <c r="B758" s="1"/>
      <c r="C758" s="1"/>
      <c r="D758" s="1"/>
      <c r="E758" s="1"/>
      <c r="F758" s="1"/>
      <c r="G758" s="1"/>
      <c r="H758" s="1"/>
      <c r="I758" s="1"/>
      <c r="J758" s="1"/>
      <c r="K758" s="1"/>
    </row>
    <row r="759">
      <c r="A759" s="1"/>
      <c r="B759" s="1"/>
      <c r="C759" s="1"/>
      <c r="D759" s="1"/>
      <c r="E759" s="1"/>
      <c r="F759" s="1"/>
      <c r="G759" s="1"/>
      <c r="H759" s="1"/>
      <c r="I759" s="1"/>
      <c r="J759" s="1"/>
      <c r="K759" s="1"/>
    </row>
    <row r="760">
      <c r="A760" s="1"/>
      <c r="B760" s="1"/>
      <c r="C760" s="1"/>
      <c r="D760" s="1"/>
      <c r="E760" s="1"/>
      <c r="F760" s="1"/>
      <c r="G760" s="1"/>
      <c r="H760" s="1"/>
      <c r="I760" s="1"/>
      <c r="J760" s="1"/>
      <c r="K760" s="1"/>
    </row>
    <row r="761">
      <c r="A761" s="1"/>
      <c r="B761" s="1"/>
      <c r="C761" s="1"/>
      <c r="D761" s="1"/>
      <c r="E761" s="1"/>
      <c r="F761" s="1"/>
      <c r="G761" s="1"/>
      <c r="H761" s="1"/>
      <c r="I761" s="1"/>
      <c r="J761" s="1"/>
      <c r="K761" s="1"/>
    </row>
    <row r="762">
      <c r="A762" s="1"/>
      <c r="B762" s="1"/>
      <c r="C762" s="1"/>
      <c r="D762" s="1"/>
      <c r="E762" s="1"/>
      <c r="F762" s="1"/>
      <c r="G762" s="1"/>
      <c r="H762" s="1"/>
      <c r="I762" s="1"/>
      <c r="J762" s="1"/>
      <c r="K762" s="1"/>
    </row>
    <row r="763">
      <c r="A763" s="1"/>
      <c r="B763" s="1"/>
      <c r="C763" s="1"/>
      <c r="D763" s="1"/>
      <c r="E763" s="1"/>
      <c r="F763" s="1"/>
      <c r="G763" s="1"/>
      <c r="H763" s="1"/>
      <c r="I763" s="1"/>
      <c r="J763" s="1"/>
      <c r="K763" s="1"/>
    </row>
    <row r="764">
      <c r="A764" s="1"/>
      <c r="B764" s="1"/>
      <c r="C764" s="1"/>
      <c r="D764" s="1"/>
      <c r="E764" s="1"/>
      <c r="F764" s="1"/>
      <c r="G764" s="1"/>
      <c r="H764" s="1"/>
      <c r="I764" s="1"/>
      <c r="J764" s="1"/>
      <c r="K764" s="1"/>
    </row>
    <row r="765">
      <c r="A765" s="1"/>
      <c r="B765" s="1"/>
      <c r="C765" s="1"/>
      <c r="D765" s="1"/>
      <c r="E765" s="1"/>
      <c r="F765" s="1"/>
      <c r="G765" s="1"/>
      <c r="H765" s="1"/>
      <c r="I765" s="1"/>
      <c r="J765" s="1"/>
      <c r="K765" s="1"/>
    </row>
    <row r="766">
      <c r="A766" s="1"/>
      <c r="B766" s="1"/>
      <c r="C766" s="1"/>
      <c r="D766" s="1"/>
      <c r="E766" s="1"/>
      <c r="F766" s="1"/>
      <c r="G766" s="1"/>
      <c r="H766" s="1"/>
      <c r="I766" s="1"/>
      <c r="J766" s="1"/>
      <c r="K766" s="1"/>
    </row>
    <row r="767">
      <c r="A767" s="1"/>
      <c r="B767" s="1"/>
      <c r="C767" s="1"/>
      <c r="D767" s="1"/>
      <c r="E767" s="1"/>
      <c r="F767" s="1"/>
      <c r="G767" s="1"/>
      <c r="H767" s="1"/>
      <c r="I767" s="1"/>
      <c r="J767" s="1"/>
      <c r="K767" s="1"/>
    </row>
    <row r="768">
      <c r="A768" s="1"/>
      <c r="B768" s="1"/>
      <c r="C768" s="1"/>
      <c r="D768" s="1"/>
      <c r="E768" s="1"/>
      <c r="F768" s="1"/>
      <c r="G768" s="1"/>
      <c r="H768" s="1"/>
      <c r="I768" s="1"/>
      <c r="J768" s="1"/>
      <c r="K768" s="1"/>
    </row>
    <row r="769">
      <c r="A769" s="1"/>
      <c r="B769" s="1"/>
      <c r="C769" s="1"/>
      <c r="D769" s="1"/>
      <c r="E769" s="1"/>
      <c r="F769" s="1"/>
      <c r="G769" s="1"/>
      <c r="H769" s="1"/>
      <c r="I769" s="1"/>
      <c r="J769" s="1"/>
      <c r="K769" s="1"/>
    </row>
    <row r="770">
      <c r="A770" s="1"/>
      <c r="B770" s="1"/>
      <c r="C770" s="1"/>
      <c r="D770" s="1"/>
      <c r="E770" s="1"/>
      <c r="F770" s="1"/>
      <c r="G770" s="1"/>
      <c r="H770" s="1"/>
      <c r="I770" s="1"/>
      <c r="J770" s="1"/>
      <c r="K770" s="1"/>
    </row>
    <row r="771">
      <c r="A771" s="1"/>
      <c r="B771" s="1"/>
      <c r="C771" s="1"/>
      <c r="D771" s="1"/>
      <c r="E771" s="1"/>
      <c r="F771" s="1"/>
      <c r="G771" s="1"/>
      <c r="H771" s="1"/>
      <c r="I771" s="1"/>
      <c r="J771" s="1"/>
      <c r="K771" s="1"/>
    </row>
    <row r="772">
      <c r="A772" s="1"/>
      <c r="B772" s="1"/>
      <c r="C772" s="1"/>
      <c r="D772" s="1"/>
      <c r="E772" s="1"/>
      <c r="F772" s="1"/>
      <c r="G772" s="1"/>
      <c r="H772" s="1"/>
      <c r="I772" s="1"/>
      <c r="J772" s="1"/>
      <c r="K772" s="1"/>
    </row>
    <row r="773">
      <c r="A773" s="1"/>
      <c r="B773" s="1"/>
      <c r="C773" s="1"/>
      <c r="D773" s="1"/>
      <c r="E773" s="1"/>
      <c r="F773" s="1"/>
      <c r="G773" s="1"/>
      <c r="H773" s="1"/>
      <c r="I773" s="1"/>
      <c r="J773" s="1"/>
      <c r="K773" s="1"/>
    </row>
    <row r="774">
      <c r="A774" s="1"/>
      <c r="B774" s="1"/>
      <c r="C774" s="1"/>
      <c r="D774" s="1"/>
      <c r="E774" s="1"/>
      <c r="F774" s="1"/>
      <c r="G774" s="1"/>
      <c r="H774" s="1"/>
      <c r="I774" s="1"/>
      <c r="J774" s="1"/>
      <c r="K774" s="1"/>
    </row>
    <row r="775">
      <c r="A775" s="1"/>
      <c r="B775" s="1"/>
      <c r="C775" s="1"/>
      <c r="D775" s="1"/>
      <c r="E775" s="1"/>
      <c r="F775" s="1"/>
      <c r="G775" s="1"/>
      <c r="H775" s="1"/>
      <c r="I775" s="1"/>
      <c r="J775" s="1"/>
      <c r="K775" s="1"/>
    </row>
    <row r="776">
      <c r="A776" s="1"/>
      <c r="B776" s="1"/>
      <c r="C776" s="1"/>
      <c r="D776" s="1"/>
      <c r="E776" s="1"/>
      <c r="F776" s="1"/>
      <c r="G776" s="1"/>
      <c r="H776" s="1"/>
      <c r="I776" s="1"/>
      <c r="J776" s="1"/>
      <c r="K776" s="1"/>
    </row>
    <row r="777">
      <c r="A777" s="1"/>
      <c r="B777" s="1"/>
      <c r="C777" s="1"/>
      <c r="D777" s="1"/>
      <c r="E777" s="1"/>
      <c r="F777" s="1"/>
      <c r="G777" s="1"/>
      <c r="H777" s="1"/>
      <c r="I777" s="1"/>
      <c r="J777" s="1"/>
      <c r="K777" s="1"/>
    </row>
    <row r="778">
      <c r="A778" s="1"/>
      <c r="B778" s="1"/>
      <c r="C778" s="1"/>
      <c r="D778" s="1"/>
      <c r="E778" s="1"/>
      <c r="F778" s="1"/>
      <c r="G778" s="1"/>
      <c r="H778" s="1"/>
      <c r="I778" s="1"/>
      <c r="J778" s="1"/>
      <c r="K778" s="1"/>
    </row>
    <row r="779">
      <c r="A779" s="1"/>
      <c r="B779" s="1"/>
      <c r="C779" s="1"/>
      <c r="D779" s="1"/>
      <c r="E779" s="1"/>
      <c r="F779" s="1"/>
      <c r="G779" s="1"/>
      <c r="H779" s="1"/>
      <c r="I779" s="1"/>
      <c r="J779" s="1"/>
      <c r="K779" s="1"/>
    </row>
    <row r="780">
      <c r="A780" s="1"/>
      <c r="B780" s="1"/>
      <c r="C780" s="1"/>
      <c r="D780" s="1"/>
      <c r="E780" s="1"/>
      <c r="F780" s="1"/>
      <c r="G780" s="1"/>
      <c r="H780" s="1"/>
      <c r="I780" s="1"/>
      <c r="J780" s="1"/>
      <c r="K780" s="1"/>
    </row>
    <row r="781">
      <c r="A781" s="1"/>
      <c r="B781" s="1"/>
      <c r="C781" s="1"/>
      <c r="D781" s="1"/>
      <c r="E781" s="1"/>
      <c r="F781" s="1"/>
      <c r="G781" s="1"/>
      <c r="H781" s="1"/>
      <c r="I781" s="1"/>
      <c r="J781" s="1"/>
      <c r="K781" s="1"/>
    </row>
    <row r="782">
      <c r="A782" s="1"/>
      <c r="B782" s="1"/>
      <c r="C782" s="1"/>
      <c r="D782" s="1"/>
      <c r="E782" s="1"/>
      <c r="F782" s="1"/>
      <c r="G782" s="1"/>
      <c r="H782" s="1"/>
      <c r="I782" s="1"/>
      <c r="J782" s="1"/>
      <c r="K782" s="1"/>
    </row>
    <row r="783">
      <c r="A783" s="1"/>
      <c r="B783" s="1"/>
      <c r="C783" s="1"/>
      <c r="D783" s="1"/>
      <c r="E783" s="1"/>
      <c r="F783" s="1"/>
      <c r="G783" s="1"/>
      <c r="H783" s="1"/>
      <c r="I783" s="1"/>
      <c r="J783" s="1"/>
      <c r="K783" s="1"/>
    </row>
    <row r="784">
      <c r="A784" s="1"/>
      <c r="B784" s="1"/>
      <c r="C784" s="1"/>
      <c r="D784" s="1"/>
      <c r="E784" s="1"/>
      <c r="F784" s="1"/>
      <c r="G784" s="1"/>
      <c r="H784" s="1"/>
      <c r="I784" s="1"/>
      <c r="J784" s="1"/>
      <c r="K784" s="1"/>
    </row>
    <row r="785">
      <c r="A785" s="1"/>
      <c r="B785" s="1"/>
      <c r="C785" s="1"/>
      <c r="D785" s="1"/>
      <c r="E785" s="1"/>
      <c r="F785" s="1"/>
      <c r="G785" s="1"/>
      <c r="H785" s="1"/>
      <c r="I785" s="1"/>
      <c r="J785" s="1"/>
      <c r="K785" s="1"/>
    </row>
    <row r="786">
      <c r="A786" s="1"/>
      <c r="B786" s="1"/>
      <c r="C786" s="1"/>
      <c r="D786" s="1"/>
      <c r="E786" s="1"/>
      <c r="F786" s="1"/>
      <c r="G786" s="1"/>
      <c r="H786" s="1"/>
      <c r="I786" s="1"/>
      <c r="J786" s="1"/>
      <c r="K786" s="1"/>
    </row>
    <row r="787">
      <c r="A787" s="1"/>
      <c r="B787" s="1"/>
      <c r="C787" s="1"/>
      <c r="D787" s="1"/>
      <c r="E787" s="1"/>
      <c r="F787" s="1"/>
      <c r="G787" s="1"/>
      <c r="H787" s="1"/>
      <c r="I787" s="1"/>
      <c r="J787" s="1"/>
      <c r="K787" s="1"/>
    </row>
    <row r="788">
      <c r="A788" s="1"/>
      <c r="B788" s="1"/>
      <c r="C788" s="1"/>
      <c r="D788" s="1"/>
      <c r="E788" s="1"/>
      <c r="F788" s="1"/>
      <c r="G788" s="1"/>
      <c r="H788" s="1"/>
      <c r="I788" s="1"/>
      <c r="J788" s="1"/>
      <c r="K788" s="1"/>
    </row>
    <row r="789">
      <c r="A789" s="1"/>
      <c r="B789" s="1"/>
      <c r="C789" s="1"/>
      <c r="D789" s="1"/>
      <c r="E789" s="1"/>
      <c r="F789" s="1"/>
      <c r="G789" s="1"/>
      <c r="H789" s="1"/>
      <c r="I789" s="1"/>
      <c r="J789" s="1"/>
      <c r="K789" s="1"/>
    </row>
    <row r="790">
      <c r="A790" s="1"/>
      <c r="B790" s="1"/>
      <c r="C790" s="1"/>
      <c r="D790" s="1"/>
      <c r="E790" s="1"/>
      <c r="F790" s="1"/>
      <c r="G790" s="1"/>
      <c r="H790" s="1"/>
      <c r="I790" s="1"/>
      <c r="J790" s="1"/>
      <c r="K790" s="1"/>
    </row>
    <row r="791">
      <c r="A791" s="1"/>
      <c r="B791" s="1"/>
      <c r="C791" s="1"/>
      <c r="D791" s="1"/>
      <c r="E791" s="1"/>
      <c r="F791" s="1"/>
      <c r="G791" s="1"/>
      <c r="H791" s="1"/>
      <c r="I791" s="1"/>
      <c r="J791" s="1"/>
      <c r="K791" s="1"/>
    </row>
    <row r="792">
      <c r="A792" s="1"/>
      <c r="B792" s="1"/>
      <c r="C792" s="1"/>
      <c r="D792" s="1"/>
      <c r="E792" s="1"/>
      <c r="F792" s="1"/>
      <c r="G792" s="1"/>
      <c r="H792" s="1"/>
      <c r="I792" s="1"/>
      <c r="J792" s="1"/>
      <c r="K792" s="1"/>
    </row>
    <row r="793">
      <c r="A793" s="1"/>
      <c r="B793" s="1"/>
      <c r="C793" s="1"/>
      <c r="D793" s="1"/>
      <c r="E793" s="1"/>
      <c r="F793" s="1"/>
      <c r="G793" s="1"/>
      <c r="H793" s="1"/>
      <c r="I793" s="1"/>
      <c r="J793" s="1"/>
      <c r="K793" s="1"/>
    </row>
    <row r="794">
      <c r="A794" s="1"/>
      <c r="B794" s="1"/>
      <c r="C794" s="1"/>
      <c r="D794" s="1"/>
      <c r="E794" s="1"/>
      <c r="F794" s="1"/>
      <c r="G794" s="1"/>
      <c r="H794" s="1"/>
      <c r="I794" s="1"/>
      <c r="J794" s="1"/>
      <c r="K794" s="1"/>
    </row>
    <row r="795">
      <c r="A795" s="1"/>
      <c r="B795" s="1"/>
      <c r="C795" s="1"/>
      <c r="D795" s="1"/>
      <c r="E795" s="1"/>
      <c r="F795" s="1"/>
      <c r="G795" s="1"/>
      <c r="H795" s="1"/>
      <c r="I795" s="1"/>
      <c r="J795" s="1"/>
      <c r="K795" s="1"/>
    </row>
    <row r="796">
      <c r="A796" s="1"/>
      <c r="B796" s="1"/>
      <c r="C796" s="1"/>
      <c r="D796" s="1"/>
      <c r="E796" s="1"/>
      <c r="F796" s="1"/>
      <c r="G796" s="1"/>
      <c r="H796" s="1"/>
      <c r="I796" s="1"/>
      <c r="J796" s="1"/>
      <c r="K796" s="1"/>
    </row>
    <row r="797">
      <c r="A797" s="1"/>
      <c r="B797" s="1"/>
      <c r="C797" s="1"/>
      <c r="D797" s="1"/>
      <c r="E797" s="1"/>
      <c r="F797" s="1"/>
      <c r="G797" s="1"/>
      <c r="H797" s="1"/>
      <c r="I797" s="1"/>
      <c r="J797" s="1"/>
      <c r="K797" s="1"/>
    </row>
    <row r="798">
      <c r="A798" s="1"/>
      <c r="B798" s="1"/>
      <c r="C798" s="1"/>
      <c r="D798" s="1"/>
      <c r="E798" s="1"/>
      <c r="F798" s="1"/>
      <c r="G798" s="1"/>
      <c r="H798" s="1"/>
      <c r="I798" s="1"/>
      <c r="J798" s="1"/>
      <c r="K798" s="1"/>
    </row>
    <row r="799">
      <c r="A799" s="1"/>
      <c r="B799" s="1"/>
      <c r="C799" s="1"/>
      <c r="D799" s="1"/>
      <c r="E799" s="1"/>
      <c r="F799" s="1"/>
      <c r="G799" s="1"/>
      <c r="H799" s="1"/>
      <c r="I799" s="1"/>
      <c r="J799" s="1"/>
      <c r="K799" s="1"/>
    </row>
    <row r="800">
      <c r="A800" s="1"/>
      <c r="B800" s="1"/>
      <c r="C800" s="1"/>
      <c r="D800" s="1"/>
      <c r="E800" s="1"/>
      <c r="F800" s="1"/>
      <c r="G800" s="1"/>
      <c r="H800" s="1"/>
      <c r="I800" s="1"/>
      <c r="J800" s="1"/>
      <c r="K800" s="1"/>
    </row>
    <row r="801">
      <c r="A801" s="1"/>
      <c r="B801" s="1"/>
      <c r="C801" s="1"/>
      <c r="D801" s="1"/>
      <c r="E801" s="1"/>
      <c r="F801" s="1"/>
      <c r="G801" s="1"/>
      <c r="H801" s="1"/>
      <c r="I801" s="1"/>
      <c r="J801" s="1"/>
      <c r="K801" s="1"/>
    </row>
    <row r="802">
      <c r="A802" s="1"/>
      <c r="B802" s="1"/>
      <c r="C802" s="1"/>
      <c r="D802" s="1"/>
      <c r="E802" s="1"/>
      <c r="F802" s="1"/>
      <c r="G802" s="1"/>
      <c r="H802" s="1"/>
      <c r="I802" s="1"/>
      <c r="J802" s="1"/>
      <c r="K802" s="1"/>
    </row>
    <row r="803">
      <c r="A803" s="1"/>
      <c r="B803" s="1"/>
      <c r="C803" s="1"/>
      <c r="D803" s="1"/>
      <c r="E803" s="1"/>
      <c r="F803" s="1"/>
      <c r="G803" s="1"/>
      <c r="H803" s="1"/>
      <c r="I803" s="1"/>
      <c r="J803" s="1"/>
      <c r="K803" s="1"/>
    </row>
    <row r="804">
      <c r="A804" s="1"/>
      <c r="B804" s="1"/>
      <c r="C804" s="1"/>
      <c r="D804" s="1"/>
      <c r="E804" s="1"/>
      <c r="F804" s="1"/>
      <c r="G804" s="1"/>
      <c r="H804" s="1"/>
      <c r="I804" s="1"/>
      <c r="J804" s="1"/>
      <c r="K804" s="1"/>
    </row>
    <row r="805">
      <c r="A805" s="1"/>
      <c r="B805" s="1"/>
      <c r="C805" s="1"/>
      <c r="D805" s="1"/>
      <c r="E805" s="1"/>
      <c r="F805" s="1"/>
      <c r="G805" s="1"/>
      <c r="H805" s="1"/>
      <c r="I805" s="1"/>
      <c r="J805" s="1"/>
      <c r="K805" s="1"/>
    </row>
    <row r="806">
      <c r="A806" s="1"/>
      <c r="B806" s="1"/>
      <c r="C806" s="1"/>
      <c r="D806" s="1"/>
      <c r="E806" s="1"/>
      <c r="F806" s="1"/>
      <c r="G806" s="1"/>
      <c r="H806" s="1"/>
      <c r="I806" s="1"/>
      <c r="J806" s="1"/>
      <c r="K806" s="1"/>
    </row>
    <row r="807">
      <c r="A807" s="1"/>
      <c r="B807" s="1"/>
      <c r="C807" s="1"/>
      <c r="D807" s="1"/>
      <c r="E807" s="1"/>
      <c r="F807" s="1"/>
      <c r="G807" s="1"/>
      <c r="H807" s="1"/>
      <c r="I807" s="1"/>
      <c r="J807" s="1"/>
      <c r="K807" s="1"/>
    </row>
    <row r="808">
      <c r="A808" s="1"/>
      <c r="B808" s="1"/>
      <c r="C808" s="1"/>
      <c r="D808" s="1"/>
      <c r="E808" s="1"/>
      <c r="F808" s="1"/>
      <c r="G808" s="1"/>
      <c r="H808" s="1"/>
      <c r="I808" s="1"/>
      <c r="J808" s="1"/>
      <c r="K808" s="1"/>
    </row>
    <row r="809">
      <c r="A809" s="1"/>
      <c r="B809" s="1"/>
      <c r="C809" s="1"/>
      <c r="D809" s="1"/>
      <c r="E809" s="1"/>
      <c r="F809" s="1"/>
      <c r="G809" s="1"/>
      <c r="H809" s="1"/>
      <c r="I809" s="1"/>
      <c r="J809" s="1"/>
      <c r="K809" s="1"/>
    </row>
    <row r="810">
      <c r="A810" s="1"/>
      <c r="B810" s="1"/>
      <c r="C810" s="1"/>
      <c r="D810" s="1"/>
      <c r="E810" s="1"/>
      <c r="F810" s="1"/>
      <c r="G810" s="1"/>
      <c r="H810" s="1"/>
      <c r="I810" s="1"/>
      <c r="J810" s="1"/>
      <c r="K810" s="1"/>
    </row>
    <row r="811">
      <c r="A811" s="1"/>
      <c r="B811" s="1"/>
      <c r="C811" s="1"/>
      <c r="D811" s="1"/>
      <c r="E811" s="1"/>
      <c r="F811" s="1"/>
      <c r="G811" s="1"/>
      <c r="H811" s="1"/>
      <c r="I811" s="1"/>
      <c r="J811" s="1"/>
      <c r="K811" s="1"/>
    </row>
    <row r="812">
      <c r="A812" s="1"/>
      <c r="B812" s="1"/>
      <c r="C812" s="1"/>
      <c r="D812" s="1"/>
      <c r="E812" s="1"/>
      <c r="F812" s="1"/>
      <c r="G812" s="1"/>
      <c r="H812" s="1"/>
      <c r="I812" s="1"/>
      <c r="J812" s="1"/>
      <c r="K812" s="1"/>
    </row>
    <row r="813">
      <c r="A813" s="1"/>
      <c r="B813" s="1"/>
      <c r="C813" s="1"/>
      <c r="D813" s="1"/>
      <c r="E813" s="1"/>
      <c r="F813" s="1"/>
      <c r="G813" s="1"/>
      <c r="H813" s="1"/>
      <c r="I813" s="1"/>
      <c r="J813" s="1"/>
      <c r="K813" s="1"/>
    </row>
    <row r="814">
      <c r="A814" s="1"/>
      <c r="B814" s="1"/>
      <c r="C814" s="1"/>
      <c r="D814" s="1"/>
      <c r="E814" s="1"/>
      <c r="F814" s="1"/>
      <c r="G814" s="1"/>
      <c r="H814" s="1"/>
      <c r="I814" s="1"/>
      <c r="J814" s="1"/>
      <c r="K814" s="1"/>
    </row>
    <row r="815">
      <c r="A815" s="1"/>
      <c r="B815" s="1"/>
      <c r="C815" s="1"/>
      <c r="D815" s="1"/>
      <c r="E815" s="1"/>
      <c r="F815" s="1"/>
      <c r="G815" s="1"/>
      <c r="H815" s="1"/>
      <c r="I815" s="1"/>
      <c r="J815" s="1"/>
      <c r="K815" s="1"/>
    </row>
    <row r="816">
      <c r="A816" s="1"/>
      <c r="B816" s="1"/>
      <c r="C816" s="1"/>
      <c r="D816" s="1"/>
      <c r="E816" s="1"/>
      <c r="F816" s="1"/>
      <c r="G816" s="1"/>
      <c r="H816" s="1"/>
      <c r="I816" s="1"/>
      <c r="J816" s="1"/>
      <c r="K816" s="1"/>
    </row>
    <row r="817">
      <c r="A817" s="1"/>
      <c r="B817" s="1"/>
      <c r="C817" s="1"/>
      <c r="D817" s="1"/>
      <c r="E817" s="1"/>
      <c r="F817" s="1"/>
      <c r="G817" s="1"/>
      <c r="H817" s="1"/>
      <c r="I817" s="1"/>
      <c r="J817" s="1"/>
      <c r="K817" s="1"/>
    </row>
    <row r="818">
      <c r="A818" s="1"/>
      <c r="B818" s="1"/>
      <c r="C818" s="1"/>
      <c r="D818" s="1"/>
      <c r="E818" s="1"/>
      <c r="F818" s="1"/>
      <c r="G818" s="1"/>
      <c r="H818" s="1"/>
      <c r="I818" s="1"/>
      <c r="J818" s="1"/>
      <c r="K818" s="1"/>
    </row>
    <row r="819">
      <c r="A819" s="1"/>
      <c r="B819" s="1"/>
      <c r="C819" s="1"/>
      <c r="D819" s="1"/>
      <c r="E819" s="1"/>
      <c r="F819" s="1"/>
      <c r="G819" s="1"/>
      <c r="H819" s="1"/>
      <c r="I819" s="1"/>
      <c r="J819" s="1"/>
      <c r="K819" s="1"/>
    </row>
    <row r="820">
      <c r="A820" s="1"/>
      <c r="B820" s="1"/>
      <c r="C820" s="1"/>
      <c r="D820" s="1"/>
      <c r="E820" s="1"/>
      <c r="F820" s="1"/>
      <c r="G820" s="1"/>
      <c r="H820" s="1"/>
      <c r="I820" s="1"/>
      <c r="J820" s="1"/>
      <c r="K820" s="1"/>
    </row>
    <row r="821">
      <c r="A821" s="1"/>
      <c r="B821" s="1"/>
      <c r="C821" s="1"/>
      <c r="D821" s="1"/>
      <c r="E821" s="1"/>
      <c r="F821" s="1"/>
      <c r="G821" s="1"/>
      <c r="H821" s="1"/>
      <c r="I821" s="1"/>
      <c r="J821" s="1"/>
      <c r="K821" s="1"/>
    </row>
    <row r="822">
      <c r="A822" s="1"/>
      <c r="B822" s="1"/>
      <c r="C822" s="1"/>
      <c r="D822" s="1"/>
      <c r="E822" s="1"/>
      <c r="F822" s="1"/>
      <c r="G822" s="1"/>
      <c r="H822" s="1"/>
      <c r="I822" s="1"/>
      <c r="J822" s="1"/>
      <c r="K822" s="1"/>
    </row>
    <row r="823">
      <c r="A823" s="1"/>
      <c r="B823" s="1"/>
      <c r="C823" s="1"/>
      <c r="D823" s="1"/>
      <c r="E823" s="1"/>
      <c r="F823" s="1"/>
      <c r="G823" s="1"/>
      <c r="H823" s="1"/>
      <c r="I823" s="1"/>
      <c r="J823" s="1"/>
      <c r="K823" s="1"/>
    </row>
    <row r="824">
      <c r="A824" s="1"/>
      <c r="B824" s="1"/>
      <c r="C824" s="1"/>
      <c r="D824" s="1"/>
      <c r="E824" s="1"/>
      <c r="F824" s="1"/>
      <c r="G824" s="1"/>
      <c r="H824" s="1"/>
      <c r="I824" s="1"/>
      <c r="J824" s="1"/>
      <c r="K824" s="1"/>
    </row>
    <row r="825">
      <c r="A825" s="1"/>
      <c r="B825" s="1"/>
      <c r="C825" s="1"/>
      <c r="D825" s="1"/>
      <c r="E825" s="1"/>
      <c r="F825" s="1"/>
      <c r="G825" s="1"/>
      <c r="H825" s="1"/>
      <c r="I825" s="1"/>
      <c r="J825" s="1"/>
      <c r="K825" s="1"/>
    </row>
    <row r="826">
      <c r="A826" s="1"/>
      <c r="B826" s="1"/>
      <c r="C826" s="1"/>
      <c r="D826" s="1"/>
      <c r="E826" s="1"/>
      <c r="F826" s="1"/>
      <c r="G826" s="1"/>
      <c r="H826" s="1"/>
      <c r="I826" s="1"/>
      <c r="J826" s="1"/>
      <c r="K826" s="1"/>
    </row>
    <row r="827">
      <c r="A827" s="1"/>
      <c r="B827" s="1"/>
      <c r="C827" s="1"/>
      <c r="D827" s="1"/>
      <c r="E827" s="1"/>
      <c r="F827" s="1"/>
      <c r="G827" s="1"/>
      <c r="H827" s="1"/>
      <c r="I827" s="1"/>
      <c r="J827" s="1"/>
      <c r="K827" s="1"/>
    </row>
    <row r="828">
      <c r="A828" s="1"/>
      <c r="B828" s="1"/>
      <c r="C828" s="1"/>
      <c r="D828" s="1"/>
      <c r="E828" s="1"/>
      <c r="F828" s="1"/>
      <c r="G828" s="1"/>
      <c r="H828" s="1"/>
      <c r="I828" s="1"/>
      <c r="J828" s="1"/>
      <c r="K828" s="1"/>
    </row>
    <row r="829">
      <c r="A829" s="1"/>
      <c r="B829" s="1"/>
      <c r="C829" s="1"/>
      <c r="D829" s="1"/>
      <c r="E829" s="1"/>
      <c r="F829" s="1"/>
      <c r="G829" s="1"/>
      <c r="H829" s="1"/>
      <c r="I829" s="1"/>
      <c r="J829" s="1"/>
      <c r="K829" s="1"/>
    </row>
    <row r="830">
      <c r="A830" s="1"/>
      <c r="B830" s="1"/>
      <c r="C830" s="1"/>
      <c r="D830" s="1"/>
      <c r="E830" s="1"/>
      <c r="F830" s="1"/>
      <c r="G830" s="1"/>
      <c r="H830" s="1"/>
      <c r="I830" s="1"/>
      <c r="J830" s="1"/>
      <c r="K830" s="1"/>
    </row>
    <row r="831">
      <c r="A831" s="1"/>
      <c r="B831" s="1"/>
      <c r="C831" s="1"/>
      <c r="D831" s="1"/>
      <c r="E831" s="1"/>
      <c r="F831" s="1"/>
      <c r="G831" s="1"/>
      <c r="H831" s="1"/>
      <c r="I831" s="1"/>
      <c r="J831" s="1"/>
      <c r="K831" s="1"/>
    </row>
    <row r="832">
      <c r="A832" s="1"/>
      <c r="B832" s="1"/>
      <c r="C832" s="1"/>
      <c r="D832" s="1"/>
      <c r="E832" s="1"/>
      <c r="F832" s="1"/>
      <c r="G832" s="1"/>
      <c r="H832" s="1"/>
      <c r="I832" s="1"/>
      <c r="J832" s="1"/>
      <c r="K832" s="1"/>
    </row>
    <row r="833">
      <c r="A833" s="1"/>
      <c r="B833" s="1"/>
      <c r="C833" s="1"/>
      <c r="D833" s="1"/>
      <c r="E833" s="1"/>
      <c r="F833" s="1"/>
      <c r="G833" s="1"/>
      <c r="H833" s="1"/>
      <c r="I833" s="1"/>
      <c r="J833" s="1"/>
      <c r="K833" s="1"/>
    </row>
    <row r="834">
      <c r="A834" s="1"/>
      <c r="B834" s="1"/>
      <c r="C834" s="1"/>
      <c r="D834" s="1"/>
      <c r="E834" s="1"/>
      <c r="F834" s="1"/>
      <c r="G834" s="1"/>
      <c r="H834" s="1"/>
      <c r="I834" s="1"/>
      <c r="J834" s="1"/>
      <c r="K834" s="1"/>
    </row>
    <row r="835">
      <c r="A835" s="1"/>
      <c r="B835" s="1"/>
      <c r="C835" s="1"/>
      <c r="D835" s="1"/>
      <c r="E835" s="1"/>
      <c r="F835" s="1"/>
      <c r="G835" s="1"/>
      <c r="H835" s="1"/>
      <c r="I835" s="1"/>
      <c r="J835" s="1"/>
      <c r="K835" s="1"/>
    </row>
    <row r="836">
      <c r="A836" s="1"/>
      <c r="B836" s="1"/>
      <c r="C836" s="1"/>
      <c r="D836" s="1"/>
      <c r="E836" s="1"/>
      <c r="F836" s="1"/>
      <c r="G836" s="1"/>
      <c r="H836" s="1"/>
      <c r="I836" s="1"/>
      <c r="J836" s="1"/>
      <c r="K836" s="1"/>
    </row>
    <row r="837">
      <c r="A837" s="1"/>
      <c r="B837" s="1"/>
      <c r="C837" s="1"/>
      <c r="D837" s="1"/>
      <c r="E837" s="1"/>
      <c r="F837" s="1"/>
      <c r="G837" s="1"/>
      <c r="H837" s="1"/>
      <c r="I837" s="1"/>
      <c r="J837" s="1"/>
      <c r="K837" s="1"/>
    </row>
    <row r="838">
      <c r="A838" s="1"/>
      <c r="B838" s="1"/>
      <c r="C838" s="1"/>
      <c r="D838" s="1"/>
      <c r="E838" s="1"/>
      <c r="F838" s="1"/>
      <c r="G838" s="1"/>
      <c r="H838" s="1"/>
      <c r="I838" s="1"/>
      <c r="J838" s="1"/>
      <c r="K838" s="1"/>
    </row>
    <row r="839">
      <c r="A839" s="1"/>
      <c r="B839" s="1"/>
      <c r="C839" s="1"/>
      <c r="D839" s="1"/>
      <c r="E839" s="1"/>
      <c r="F839" s="1"/>
      <c r="G839" s="1"/>
      <c r="H839" s="1"/>
      <c r="I839" s="1"/>
      <c r="J839" s="1"/>
      <c r="K839" s="1"/>
    </row>
    <row r="840">
      <c r="A840" s="1"/>
      <c r="B840" s="1"/>
      <c r="C840" s="1"/>
      <c r="D840" s="1"/>
      <c r="E840" s="1"/>
      <c r="F840" s="1"/>
      <c r="G840" s="1"/>
      <c r="H840" s="1"/>
      <c r="I840" s="1"/>
      <c r="J840" s="1"/>
      <c r="K840" s="1"/>
    </row>
    <row r="841">
      <c r="A841" s="1"/>
      <c r="B841" s="1"/>
      <c r="C841" s="1"/>
      <c r="D841" s="1"/>
      <c r="E841" s="1"/>
      <c r="F841" s="1"/>
      <c r="G841" s="1"/>
      <c r="H841" s="1"/>
      <c r="I841" s="1"/>
      <c r="J841" s="1"/>
      <c r="K841" s="1"/>
    </row>
    <row r="842">
      <c r="A842" s="1"/>
      <c r="B842" s="1"/>
      <c r="C842" s="1"/>
      <c r="D842" s="1"/>
      <c r="E842" s="1"/>
      <c r="F842" s="1"/>
      <c r="G842" s="1"/>
      <c r="H842" s="1"/>
      <c r="I842" s="1"/>
      <c r="J842" s="1"/>
      <c r="K842" s="1"/>
    </row>
    <row r="843">
      <c r="A843" s="1"/>
      <c r="B843" s="1"/>
      <c r="C843" s="1"/>
      <c r="D843" s="1"/>
      <c r="E843" s="1"/>
      <c r="F843" s="1"/>
      <c r="G843" s="1"/>
      <c r="H843" s="1"/>
      <c r="I843" s="1"/>
      <c r="J843" s="1"/>
      <c r="K843" s="1"/>
    </row>
    <row r="844">
      <c r="A844" s="1"/>
      <c r="B844" s="1"/>
      <c r="C844" s="1"/>
      <c r="D844" s="1"/>
      <c r="E844" s="1"/>
      <c r="F844" s="1"/>
      <c r="G844" s="1"/>
      <c r="H844" s="1"/>
      <c r="I844" s="1"/>
      <c r="J844" s="1"/>
      <c r="K844" s="1"/>
    </row>
    <row r="845">
      <c r="A845" s="1"/>
      <c r="B845" s="1"/>
      <c r="C845" s="1"/>
      <c r="D845" s="1"/>
      <c r="E845" s="1"/>
      <c r="F845" s="1"/>
      <c r="G845" s="1"/>
      <c r="H845" s="1"/>
      <c r="I845" s="1"/>
      <c r="J845" s="1"/>
      <c r="K845" s="1"/>
    </row>
    <row r="846">
      <c r="A846" s="1"/>
      <c r="B846" s="1"/>
      <c r="C846" s="1"/>
      <c r="D846" s="1"/>
      <c r="E846" s="1"/>
      <c r="F846" s="1"/>
      <c r="G846" s="1"/>
      <c r="H846" s="1"/>
      <c r="I846" s="1"/>
      <c r="J846" s="1"/>
      <c r="K846" s="1"/>
    </row>
    <row r="847">
      <c r="A847" s="1"/>
      <c r="B847" s="1"/>
      <c r="C847" s="1"/>
      <c r="D847" s="1"/>
      <c r="E847" s="1"/>
      <c r="F847" s="1"/>
      <c r="G847" s="1"/>
      <c r="H847" s="1"/>
      <c r="I847" s="1"/>
      <c r="J847" s="1"/>
      <c r="K847" s="1"/>
    </row>
    <row r="848">
      <c r="A848" s="1"/>
      <c r="B848" s="1"/>
      <c r="C848" s="1"/>
      <c r="D848" s="1"/>
      <c r="E848" s="1"/>
      <c r="F848" s="1"/>
      <c r="G848" s="1"/>
      <c r="H848" s="1"/>
      <c r="I848" s="1"/>
      <c r="J848" s="1"/>
      <c r="K848" s="1"/>
    </row>
    <row r="849">
      <c r="A849" s="1"/>
      <c r="B849" s="1"/>
      <c r="C849" s="1"/>
      <c r="D849" s="1"/>
      <c r="E849" s="1"/>
      <c r="F849" s="1"/>
      <c r="G849" s="1"/>
      <c r="H849" s="1"/>
      <c r="I849" s="1"/>
      <c r="J849" s="1"/>
      <c r="K849" s="1"/>
    </row>
    <row r="850">
      <c r="A850" s="1"/>
      <c r="B850" s="1"/>
      <c r="C850" s="1"/>
      <c r="D850" s="1"/>
      <c r="E850" s="1"/>
      <c r="F850" s="1"/>
      <c r="G850" s="1"/>
      <c r="H850" s="1"/>
      <c r="I850" s="1"/>
      <c r="J850" s="1"/>
      <c r="K850" s="1"/>
    </row>
    <row r="851">
      <c r="A851" s="1"/>
      <c r="B851" s="1"/>
      <c r="C851" s="1"/>
      <c r="D851" s="1"/>
      <c r="E851" s="1"/>
      <c r="F851" s="1"/>
      <c r="G851" s="1"/>
      <c r="H851" s="1"/>
      <c r="I851" s="1"/>
      <c r="J851" s="1"/>
      <c r="K851" s="1"/>
    </row>
    <row r="852">
      <c r="A852" s="1"/>
      <c r="B852" s="1"/>
      <c r="C852" s="1"/>
      <c r="D852" s="1"/>
      <c r="E852" s="1"/>
      <c r="F852" s="1"/>
      <c r="G852" s="1"/>
      <c r="H852" s="1"/>
      <c r="I852" s="1"/>
      <c r="J852" s="1"/>
      <c r="K852" s="1"/>
    </row>
    <row r="853">
      <c r="A853" s="1"/>
      <c r="B853" s="1"/>
      <c r="C853" s="1"/>
      <c r="D853" s="1"/>
      <c r="E853" s="1"/>
      <c r="F853" s="1"/>
      <c r="G853" s="1"/>
      <c r="H853" s="1"/>
      <c r="I853" s="1"/>
      <c r="J853" s="1"/>
      <c r="K853" s="1"/>
    </row>
    <row r="854">
      <c r="A854" s="1"/>
      <c r="B854" s="1"/>
      <c r="C854" s="1"/>
      <c r="D854" s="1"/>
      <c r="E854" s="1"/>
      <c r="F854" s="1"/>
      <c r="G854" s="1"/>
      <c r="H854" s="1"/>
      <c r="I854" s="1"/>
      <c r="J854" s="1"/>
      <c r="K854" s="1"/>
    </row>
    <row r="855">
      <c r="A855" s="1"/>
      <c r="B855" s="1"/>
      <c r="C855" s="1"/>
      <c r="D855" s="1"/>
      <c r="E855" s="1"/>
      <c r="F855" s="1"/>
      <c r="G855" s="1"/>
      <c r="H855" s="1"/>
      <c r="I855" s="1"/>
      <c r="J855" s="1"/>
      <c r="K855" s="1"/>
    </row>
    <row r="856">
      <c r="A856" s="1"/>
      <c r="B856" s="1"/>
      <c r="C856" s="1"/>
      <c r="D856" s="1"/>
      <c r="E856" s="1"/>
      <c r="F856" s="1"/>
      <c r="G856" s="1"/>
      <c r="H856" s="1"/>
      <c r="I856" s="1"/>
      <c r="J856" s="1"/>
      <c r="K856" s="1"/>
    </row>
    <row r="857">
      <c r="A857" s="1"/>
      <c r="B857" s="1"/>
      <c r="C857" s="1"/>
      <c r="D857" s="1"/>
      <c r="E857" s="1"/>
      <c r="F857" s="1"/>
      <c r="G857" s="1"/>
      <c r="H857" s="1"/>
      <c r="I857" s="1"/>
      <c r="J857" s="1"/>
      <c r="K857" s="1"/>
    </row>
    <row r="858">
      <c r="A858" s="1"/>
      <c r="B858" s="1"/>
      <c r="C858" s="1"/>
      <c r="D858" s="1"/>
      <c r="E858" s="1"/>
      <c r="F858" s="1"/>
      <c r="G858" s="1"/>
      <c r="H858" s="1"/>
      <c r="I858" s="1"/>
      <c r="J858" s="1"/>
      <c r="K858" s="1"/>
    </row>
    <row r="859">
      <c r="A859" s="1"/>
      <c r="B859" s="1"/>
      <c r="C859" s="1"/>
      <c r="D859" s="1"/>
      <c r="E859" s="1"/>
      <c r="F859" s="1"/>
      <c r="G859" s="1"/>
      <c r="H859" s="1"/>
      <c r="I859" s="1"/>
      <c r="J859" s="1"/>
      <c r="K859" s="1"/>
    </row>
    <row r="860">
      <c r="A860" s="1"/>
      <c r="B860" s="1"/>
      <c r="C860" s="1"/>
      <c r="D860" s="1"/>
      <c r="E860" s="1"/>
      <c r="F860" s="1"/>
      <c r="G860" s="1"/>
      <c r="H860" s="1"/>
      <c r="I860" s="1"/>
      <c r="J860" s="1"/>
      <c r="K860" s="1"/>
    </row>
    <row r="861">
      <c r="A861" s="1"/>
      <c r="B861" s="1"/>
      <c r="C861" s="1"/>
      <c r="D861" s="1"/>
      <c r="E861" s="1"/>
      <c r="F861" s="1"/>
      <c r="G861" s="1"/>
      <c r="H861" s="1"/>
      <c r="I861" s="1"/>
      <c r="J861" s="1"/>
      <c r="K861" s="1"/>
    </row>
    <row r="862">
      <c r="A862" s="1"/>
      <c r="B862" s="1"/>
      <c r="C862" s="1"/>
      <c r="D862" s="1"/>
      <c r="E862" s="1"/>
      <c r="F862" s="1"/>
      <c r="G862" s="1"/>
      <c r="H862" s="1"/>
      <c r="I862" s="1"/>
      <c r="J862" s="1"/>
      <c r="K862" s="1"/>
    </row>
    <row r="863">
      <c r="A863" s="1"/>
      <c r="B863" s="1"/>
      <c r="C863" s="1"/>
      <c r="D863" s="1"/>
      <c r="E863" s="1"/>
      <c r="F863" s="1"/>
      <c r="G863" s="1"/>
      <c r="H863" s="1"/>
      <c r="I863" s="1"/>
      <c r="J863" s="1"/>
      <c r="K863" s="1"/>
    </row>
    <row r="864">
      <c r="A864" s="1"/>
      <c r="B864" s="1"/>
      <c r="C864" s="1"/>
      <c r="D864" s="1"/>
      <c r="E864" s="1"/>
      <c r="F864" s="1"/>
      <c r="G864" s="1"/>
      <c r="H864" s="1"/>
      <c r="I864" s="1"/>
      <c r="J864" s="1"/>
      <c r="K864" s="1"/>
    </row>
    <row r="865">
      <c r="A865" s="1"/>
      <c r="B865" s="1"/>
      <c r="C865" s="1"/>
      <c r="D865" s="1"/>
      <c r="E865" s="1"/>
      <c r="F865" s="1"/>
      <c r="G865" s="1"/>
      <c r="H865" s="1"/>
      <c r="I865" s="1"/>
      <c r="J865" s="1"/>
      <c r="K865" s="1"/>
    </row>
    <row r="866">
      <c r="A866" s="1"/>
      <c r="B866" s="1"/>
      <c r="C866" s="1"/>
      <c r="D866" s="1"/>
      <c r="E866" s="1"/>
      <c r="F866" s="1"/>
      <c r="G866" s="1"/>
      <c r="H866" s="1"/>
      <c r="I866" s="1"/>
      <c r="J866" s="1"/>
      <c r="K866" s="1"/>
    </row>
    <row r="867">
      <c r="A867" s="1"/>
      <c r="B867" s="1"/>
      <c r="C867" s="1"/>
      <c r="D867" s="1"/>
      <c r="E867" s="1"/>
      <c r="F867" s="1"/>
      <c r="G867" s="1"/>
      <c r="H867" s="1"/>
      <c r="I867" s="1"/>
      <c r="J867" s="1"/>
      <c r="K867" s="1"/>
    </row>
    <row r="868">
      <c r="A868" s="1"/>
      <c r="B868" s="1"/>
      <c r="C868" s="1"/>
      <c r="D868" s="1"/>
      <c r="E868" s="1"/>
      <c r="F868" s="1"/>
      <c r="G868" s="1"/>
      <c r="H868" s="1"/>
      <c r="I868" s="1"/>
      <c r="J868" s="1"/>
      <c r="K868" s="1"/>
    </row>
    <row r="869">
      <c r="A869" s="1"/>
      <c r="B869" s="1"/>
      <c r="C869" s="1"/>
      <c r="D869" s="1"/>
      <c r="E869" s="1"/>
      <c r="F869" s="1"/>
      <c r="G869" s="1"/>
      <c r="H869" s="1"/>
      <c r="I869" s="1"/>
      <c r="J869" s="1"/>
      <c r="K869" s="1"/>
    </row>
    <row r="870">
      <c r="A870" s="1"/>
      <c r="B870" s="1"/>
      <c r="C870" s="1"/>
      <c r="D870" s="1"/>
      <c r="E870" s="1"/>
      <c r="F870" s="1"/>
      <c r="G870" s="1"/>
      <c r="H870" s="1"/>
      <c r="I870" s="1"/>
      <c r="J870" s="1"/>
      <c r="K870" s="1"/>
    </row>
    <row r="871">
      <c r="A871" s="1"/>
      <c r="B871" s="1"/>
      <c r="C871" s="1"/>
      <c r="D871" s="1"/>
      <c r="E871" s="1"/>
      <c r="F871" s="1"/>
      <c r="G871" s="1"/>
      <c r="H871" s="1"/>
      <c r="I871" s="1"/>
      <c r="J871" s="1"/>
      <c r="K871" s="1"/>
    </row>
    <row r="872">
      <c r="A872" s="1"/>
      <c r="B872" s="1"/>
      <c r="C872" s="1"/>
      <c r="D872" s="1"/>
      <c r="E872" s="1"/>
      <c r="F872" s="1"/>
      <c r="G872" s="1"/>
      <c r="H872" s="1"/>
      <c r="I872" s="1"/>
      <c r="J872" s="1"/>
      <c r="K872" s="1"/>
    </row>
    <row r="873">
      <c r="A873" s="1"/>
      <c r="B873" s="1"/>
      <c r="C873" s="1"/>
      <c r="D873" s="1"/>
      <c r="E873" s="1"/>
      <c r="F873" s="1"/>
      <c r="G873" s="1"/>
      <c r="H873" s="1"/>
      <c r="I873" s="1"/>
      <c r="J873" s="1"/>
      <c r="K873" s="1"/>
    </row>
    <row r="874">
      <c r="A874" s="1"/>
      <c r="B874" s="1"/>
      <c r="C874" s="1"/>
      <c r="D874" s="1"/>
      <c r="E874" s="1"/>
      <c r="F874" s="1"/>
      <c r="G874" s="1"/>
      <c r="H874" s="1"/>
      <c r="I874" s="1"/>
      <c r="J874" s="1"/>
      <c r="K874" s="1"/>
    </row>
    <row r="875">
      <c r="A875" s="1"/>
      <c r="B875" s="1"/>
      <c r="C875" s="1"/>
      <c r="D875" s="1"/>
      <c r="E875" s="1"/>
      <c r="F875" s="1"/>
      <c r="G875" s="1"/>
      <c r="H875" s="1"/>
      <c r="I875" s="1"/>
      <c r="J875" s="1"/>
      <c r="K875" s="1"/>
    </row>
    <row r="876">
      <c r="A876" s="1"/>
      <c r="B876" s="1"/>
      <c r="C876" s="1"/>
      <c r="D876" s="1"/>
      <c r="E876" s="1"/>
      <c r="F876" s="1"/>
      <c r="G876" s="1"/>
      <c r="H876" s="1"/>
      <c r="I876" s="1"/>
      <c r="J876" s="1"/>
      <c r="K876" s="1"/>
    </row>
    <row r="877">
      <c r="A877" s="1"/>
      <c r="B877" s="1"/>
      <c r="C877" s="1"/>
      <c r="D877" s="1"/>
      <c r="E877" s="1"/>
      <c r="F877" s="1"/>
      <c r="G877" s="1"/>
      <c r="H877" s="1"/>
      <c r="I877" s="1"/>
      <c r="J877" s="1"/>
      <c r="K877" s="1"/>
    </row>
    <row r="878">
      <c r="A878" s="1"/>
      <c r="B878" s="1"/>
      <c r="C878" s="1"/>
      <c r="D878" s="1"/>
      <c r="E878" s="1"/>
      <c r="F878" s="1"/>
      <c r="G878" s="1"/>
      <c r="H878" s="1"/>
      <c r="I878" s="1"/>
      <c r="J878" s="1"/>
      <c r="K878" s="1"/>
    </row>
    <row r="879">
      <c r="A879" s="1"/>
      <c r="B879" s="1"/>
      <c r="C879" s="1"/>
      <c r="D879" s="1"/>
      <c r="E879" s="1"/>
      <c r="F879" s="1"/>
      <c r="G879" s="1"/>
      <c r="H879" s="1"/>
      <c r="I879" s="1"/>
      <c r="J879" s="1"/>
      <c r="K879" s="1"/>
    </row>
    <row r="880">
      <c r="A880" s="1"/>
      <c r="B880" s="1"/>
      <c r="C880" s="1"/>
      <c r="D880" s="1"/>
      <c r="E880" s="1"/>
      <c r="F880" s="1"/>
      <c r="G880" s="1"/>
      <c r="H880" s="1"/>
      <c r="I880" s="1"/>
      <c r="J880" s="1"/>
      <c r="K880" s="1"/>
    </row>
    <row r="881">
      <c r="A881" s="1"/>
      <c r="B881" s="1"/>
      <c r="C881" s="1"/>
      <c r="D881" s="1"/>
      <c r="E881" s="1"/>
      <c r="F881" s="1"/>
      <c r="G881" s="1"/>
      <c r="H881" s="1"/>
      <c r="I881" s="1"/>
      <c r="J881" s="1"/>
      <c r="K881" s="1"/>
    </row>
    <row r="882">
      <c r="A882" s="1"/>
      <c r="B882" s="1"/>
      <c r="C882" s="1"/>
      <c r="D882" s="1"/>
      <c r="E882" s="1"/>
      <c r="F882" s="1"/>
      <c r="G882" s="1"/>
      <c r="H882" s="1"/>
      <c r="I882" s="1"/>
      <c r="J882" s="1"/>
      <c r="K882" s="1"/>
    </row>
    <row r="883">
      <c r="A883" s="1"/>
      <c r="B883" s="1"/>
      <c r="C883" s="1"/>
      <c r="D883" s="1"/>
      <c r="E883" s="1"/>
      <c r="F883" s="1"/>
      <c r="G883" s="1"/>
      <c r="H883" s="1"/>
      <c r="I883" s="1"/>
      <c r="J883" s="1"/>
      <c r="K883" s="1"/>
    </row>
    <row r="884">
      <c r="A884" s="1"/>
      <c r="B884" s="1"/>
      <c r="C884" s="1"/>
      <c r="D884" s="1"/>
      <c r="E884" s="1"/>
      <c r="F884" s="1"/>
      <c r="G884" s="1"/>
      <c r="H884" s="1"/>
      <c r="I884" s="1"/>
      <c r="J884" s="1"/>
      <c r="K884" s="1"/>
    </row>
    <row r="885">
      <c r="A885" s="1"/>
      <c r="B885" s="1"/>
      <c r="C885" s="1"/>
      <c r="D885" s="1"/>
      <c r="E885" s="1"/>
      <c r="F885" s="1"/>
      <c r="G885" s="1"/>
      <c r="H885" s="1"/>
      <c r="I885" s="1"/>
      <c r="J885" s="1"/>
      <c r="K885" s="1"/>
    </row>
    <row r="886">
      <c r="A886" s="1"/>
      <c r="B886" s="1"/>
      <c r="C886" s="1"/>
      <c r="D886" s="1"/>
      <c r="E886" s="1"/>
      <c r="F886" s="1"/>
      <c r="G886" s="1"/>
      <c r="H886" s="1"/>
      <c r="I886" s="1"/>
      <c r="J886" s="1"/>
      <c r="K886" s="1"/>
    </row>
    <row r="887">
      <c r="A887" s="1"/>
      <c r="B887" s="1"/>
      <c r="C887" s="1"/>
      <c r="D887" s="1"/>
      <c r="E887" s="1"/>
      <c r="F887" s="1"/>
      <c r="G887" s="1"/>
      <c r="H887" s="1"/>
      <c r="I887" s="1"/>
      <c r="J887" s="1"/>
      <c r="K887" s="1"/>
    </row>
    <row r="888">
      <c r="A888" s="1"/>
      <c r="B888" s="1"/>
      <c r="C888" s="1"/>
      <c r="D888" s="1"/>
      <c r="E888" s="1"/>
      <c r="F888" s="1"/>
      <c r="G888" s="1"/>
      <c r="H888" s="1"/>
      <c r="I888" s="1"/>
      <c r="J888" s="1"/>
      <c r="K888" s="1"/>
    </row>
    <row r="889">
      <c r="A889" s="1"/>
      <c r="B889" s="1"/>
      <c r="C889" s="1"/>
      <c r="D889" s="1"/>
      <c r="E889" s="1"/>
      <c r="F889" s="1"/>
      <c r="G889" s="1"/>
      <c r="H889" s="1"/>
      <c r="I889" s="1"/>
      <c r="J889" s="1"/>
      <c r="K889" s="1"/>
    </row>
    <row r="890">
      <c r="A890" s="1"/>
      <c r="B890" s="1"/>
      <c r="C890" s="1"/>
      <c r="D890" s="1"/>
      <c r="E890" s="1"/>
      <c r="F890" s="1"/>
      <c r="G890" s="1"/>
      <c r="H890" s="1"/>
      <c r="I890" s="1"/>
      <c r="J890" s="1"/>
      <c r="K890" s="1"/>
    </row>
    <row r="891">
      <c r="A891" s="1"/>
      <c r="B891" s="1"/>
      <c r="C891" s="1"/>
      <c r="D891" s="1"/>
      <c r="E891" s="1"/>
      <c r="F891" s="1"/>
      <c r="G891" s="1"/>
      <c r="H891" s="1"/>
      <c r="I891" s="1"/>
      <c r="J891" s="1"/>
      <c r="K891" s="1"/>
    </row>
    <row r="892">
      <c r="A892" s="1"/>
      <c r="B892" s="1"/>
      <c r="C892" s="1"/>
      <c r="D892" s="1"/>
      <c r="E892" s="1"/>
      <c r="F892" s="1"/>
      <c r="G892" s="1"/>
      <c r="H892" s="1"/>
      <c r="I892" s="1"/>
      <c r="J892" s="1"/>
      <c r="K892" s="1"/>
    </row>
    <row r="893">
      <c r="A893" s="1"/>
      <c r="B893" s="1"/>
      <c r="C893" s="1"/>
      <c r="D893" s="1"/>
      <c r="E893" s="1"/>
      <c r="F893" s="1"/>
      <c r="G893" s="1"/>
      <c r="H893" s="1"/>
      <c r="I893" s="1"/>
      <c r="J893" s="1"/>
      <c r="K893" s="1"/>
    </row>
    <row r="894">
      <c r="A894" s="1"/>
      <c r="B894" s="1"/>
      <c r="C894" s="1"/>
      <c r="D894" s="1"/>
      <c r="E894" s="1"/>
      <c r="F894" s="1"/>
      <c r="G894" s="1"/>
      <c r="H894" s="1"/>
      <c r="I894" s="1"/>
      <c r="J894" s="1"/>
      <c r="K894" s="1"/>
    </row>
    <row r="895">
      <c r="A895" s="1"/>
      <c r="B895" s="1"/>
      <c r="C895" s="1"/>
      <c r="D895" s="1"/>
      <c r="E895" s="1"/>
      <c r="F895" s="1"/>
      <c r="G895" s="1"/>
      <c r="H895" s="1"/>
      <c r="I895" s="1"/>
      <c r="J895" s="1"/>
      <c r="K895" s="1"/>
    </row>
    <row r="896">
      <c r="A896" s="1"/>
      <c r="B896" s="1"/>
      <c r="C896" s="1"/>
      <c r="D896" s="1"/>
      <c r="E896" s="1"/>
      <c r="F896" s="1"/>
      <c r="G896" s="1"/>
      <c r="H896" s="1"/>
      <c r="I896" s="1"/>
      <c r="J896" s="1"/>
      <c r="K896" s="1"/>
    </row>
    <row r="897">
      <c r="A897" s="1"/>
      <c r="B897" s="1"/>
      <c r="C897" s="1"/>
      <c r="D897" s="1"/>
      <c r="E897" s="1"/>
      <c r="F897" s="1"/>
      <c r="G897" s="1"/>
      <c r="H897" s="1"/>
      <c r="I897" s="1"/>
      <c r="J897" s="1"/>
      <c r="K897" s="1"/>
    </row>
    <row r="898">
      <c r="A898" s="1"/>
      <c r="B898" s="1"/>
      <c r="C898" s="1"/>
      <c r="D898" s="1"/>
      <c r="E898" s="1"/>
      <c r="F898" s="1"/>
      <c r="G898" s="1"/>
      <c r="H898" s="1"/>
      <c r="I898" s="1"/>
      <c r="J898" s="1"/>
      <c r="K898" s="1"/>
    </row>
    <row r="899">
      <c r="A899" s="1"/>
      <c r="B899" s="1"/>
      <c r="C899" s="1"/>
      <c r="D899" s="1"/>
      <c r="E899" s="1"/>
      <c r="F899" s="1"/>
      <c r="G899" s="1"/>
      <c r="H899" s="1"/>
      <c r="I899" s="1"/>
      <c r="J899" s="1"/>
      <c r="K899" s="1"/>
    </row>
    <row r="900">
      <c r="A900" s="1"/>
      <c r="B900" s="1"/>
      <c r="C900" s="1"/>
      <c r="D900" s="1"/>
      <c r="E900" s="1"/>
      <c r="F900" s="1"/>
      <c r="G900" s="1"/>
      <c r="H900" s="1"/>
      <c r="I900" s="1"/>
      <c r="J900" s="1"/>
      <c r="K900" s="1"/>
    </row>
    <row r="901">
      <c r="A901" s="1"/>
      <c r="B901" s="1"/>
      <c r="C901" s="1"/>
      <c r="D901" s="1"/>
      <c r="E901" s="1"/>
      <c r="F901" s="1"/>
      <c r="G901" s="1"/>
      <c r="H901" s="1"/>
      <c r="I901" s="1"/>
      <c r="J901" s="1"/>
      <c r="K901" s="1"/>
    </row>
    <row r="902">
      <c r="A902" s="1"/>
      <c r="B902" s="1"/>
      <c r="C902" s="1"/>
      <c r="D902" s="1"/>
      <c r="E902" s="1"/>
      <c r="F902" s="1"/>
      <c r="G902" s="1"/>
      <c r="H902" s="1"/>
      <c r="I902" s="1"/>
      <c r="J902" s="1"/>
      <c r="K902" s="1"/>
    </row>
    <row r="903">
      <c r="A903" s="1"/>
      <c r="B903" s="1"/>
      <c r="C903" s="1"/>
      <c r="D903" s="1"/>
      <c r="E903" s="1"/>
      <c r="F903" s="1"/>
      <c r="G903" s="1"/>
      <c r="H903" s="1"/>
      <c r="I903" s="1"/>
      <c r="J903" s="1"/>
      <c r="K903" s="1"/>
    </row>
    <row r="904">
      <c r="A904" s="1"/>
      <c r="B904" s="1"/>
      <c r="C904" s="1"/>
      <c r="D904" s="1"/>
      <c r="E904" s="1"/>
      <c r="F904" s="1"/>
      <c r="G904" s="1"/>
      <c r="H904" s="1"/>
      <c r="I904" s="1"/>
      <c r="J904" s="1"/>
      <c r="K904" s="1"/>
    </row>
    <row r="905">
      <c r="A905" s="1"/>
      <c r="B905" s="1"/>
      <c r="C905" s="1"/>
      <c r="D905" s="1"/>
      <c r="E905" s="1"/>
      <c r="F905" s="1"/>
      <c r="G905" s="1"/>
      <c r="H905" s="1"/>
      <c r="I905" s="1"/>
      <c r="J905" s="1"/>
      <c r="K905" s="1"/>
    </row>
    <row r="906">
      <c r="A906" s="1"/>
      <c r="B906" s="1"/>
      <c r="C906" s="1"/>
      <c r="D906" s="1"/>
      <c r="E906" s="1"/>
      <c r="F906" s="1"/>
      <c r="G906" s="1"/>
      <c r="H906" s="1"/>
      <c r="I906" s="1"/>
      <c r="J906" s="1"/>
      <c r="K906" s="1"/>
    </row>
    <row r="907">
      <c r="A907" s="1"/>
      <c r="B907" s="1"/>
      <c r="C907" s="1"/>
      <c r="D907" s="1"/>
      <c r="E907" s="1"/>
      <c r="F907" s="1"/>
      <c r="G907" s="1"/>
      <c r="H907" s="1"/>
      <c r="I907" s="1"/>
      <c r="J907" s="1"/>
      <c r="K907" s="1"/>
    </row>
    <row r="908">
      <c r="A908" s="1"/>
      <c r="B908" s="1"/>
      <c r="C908" s="1"/>
      <c r="D908" s="1"/>
      <c r="E908" s="1"/>
      <c r="F908" s="1"/>
      <c r="G908" s="1"/>
      <c r="H908" s="1"/>
      <c r="I908" s="1"/>
      <c r="J908" s="1"/>
      <c r="K908" s="1"/>
    </row>
    <row r="909">
      <c r="A909" s="1"/>
      <c r="B909" s="1"/>
      <c r="C909" s="1"/>
      <c r="D909" s="1"/>
      <c r="E909" s="1"/>
      <c r="F909" s="1"/>
      <c r="G909" s="1"/>
      <c r="H909" s="1"/>
      <c r="I909" s="1"/>
      <c r="J909" s="1"/>
      <c r="K909" s="1"/>
    </row>
    <row r="910">
      <c r="A910" s="1"/>
      <c r="B910" s="1"/>
      <c r="C910" s="1"/>
      <c r="D910" s="1"/>
      <c r="E910" s="1"/>
      <c r="F910" s="1"/>
      <c r="G910" s="1"/>
      <c r="H910" s="1"/>
      <c r="I910" s="1"/>
      <c r="J910" s="1"/>
      <c r="K910" s="1"/>
    </row>
    <row r="911">
      <c r="A911" s="1"/>
      <c r="B911" s="1"/>
      <c r="C911" s="1"/>
      <c r="D911" s="1"/>
      <c r="E911" s="1"/>
      <c r="F911" s="1"/>
      <c r="G911" s="1"/>
      <c r="H911" s="1"/>
      <c r="I911" s="1"/>
      <c r="J911" s="1"/>
      <c r="K911" s="1"/>
    </row>
    <row r="912">
      <c r="A912" s="1"/>
      <c r="B912" s="1"/>
      <c r="C912" s="1"/>
      <c r="D912" s="1"/>
      <c r="E912" s="1"/>
      <c r="F912" s="1"/>
      <c r="G912" s="1"/>
      <c r="H912" s="1"/>
      <c r="I912" s="1"/>
      <c r="J912" s="1"/>
      <c r="K912" s="1"/>
    </row>
    <row r="913">
      <c r="A913" s="1"/>
      <c r="B913" s="1"/>
      <c r="C913" s="1"/>
      <c r="D913" s="1"/>
      <c r="E913" s="1"/>
      <c r="F913" s="1"/>
      <c r="G913" s="1"/>
      <c r="H913" s="1"/>
      <c r="I913" s="1"/>
      <c r="J913" s="1"/>
      <c r="K913" s="1"/>
    </row>
    <row r="914">
      <c r="A914" s="1"/>
      <c r="B914" s="1"/>
      <c r="C914" s="1"/>
      <c r="D914" s="1"/>
      <c r="E914" s="1"/>
      <c r="F914" s="1"/>
      <c r="G914" s="1"/>
      <c r="H914" s="1"/>
      <c r="I914" s="1"/>
      <c r="J914" s="1"/>
      <c r="K914" s="1"/>
    </row>
    <row r="915">
      <c r="A915" s="1"/>
      <c r="B915" s="1"/>
      <c r="C915" s="1"/>
      <c r="D915" s="1"/>
      <c r="E915" s="1"/>
      <c r="F915" s="1"/>
      <c r="G915" s="1"/>
      <c r="H915" s="1"/>
      <c r="I915" s="1"/>
      <c r="J915" s="1"/>
      <c r="K915" s="1"/>
    </row>
    <row r="916">
      <c r="A916" s="1"/>
      <c r="B916" s="1"/>
      <c r="C916" s="1"/>
      <c r="D916" s="1"/>
      <c r="E916" s="1"/>
      <c r="F916" s="1"/>
      <c r="G916" s="1"/>
      <c r="H916" s="1"/>
      <c r="I916" s="1"/>
      <c r="J916" s="1"/>
      <c r="K916" s="1"/>
    </row>
    <row r="917">
      <c r="A917" s="1"/>
      <c r="B917" s="1"/>
      <c r="C917" s="1"/>
      <c r="D917" s="1"/>
      <c r="E917" s="1"/>
      <c r="F917" s="1"/>
      <c r="G917" s="1"/>
      <c r="H917" s="1"/>
      <c r="I917" s="1"/>
      <c r="J917" s="1"/>
      <c r="K917" s="1"/>
    </row>
    <row r="918">
      <c r="A918" s="1"/>
      <c r="B918" s="1"/>
      <c r="C918" s="1"/>
      <c r="D918" s="1"/>
      <c r="E918" s="1"/>
      <c r="F918" s="1"/>
      <c r="G918" s="1"/>
      <c r="H918" s="1"/>
      <c r="I918" s="1"/>
      <c r="J918" s="1"/>
      <c r="K918" s="1"/>
    </row>
    <row r="919">
      <c r="A919" s="1"/>
      <c r="B919" s="1"/>
      <c r="C919" s="1"/>
      <c r="D919" s="1"/>
      <c r="E919" s="1"/>
      <c r="F919" s="1"/>
      <c r="G919" s="1"/>
      <c r="H919" s="1"/>
      <c r="I919" s="1"/>
      <c r="J919" s="1"/>
      <c r="K919" s="1"/>
    </row>
    <row r="920">
      <c r="A920" s="1"/>
      <c r="B920" s="1"/>
      <c r="C920" s="1"/>
      <c r="D920" s="1"/>
      <c r="E920" s="1"/>
      <c r="F920" s="1"/>
      <c r="G920" s="1"/>
      <c r="H920" s="1"/>
      <c r="I920" s="1"/>
      <c r="J920" s="1"/>
      <c r="K920" s="1"/>
    </row>
    <row r="921">
      <c r="A921" s="1"/>
      <c r="B921" s="1"/>
      <c r="C921" s="1"/>
      <c r="D921" s="1"/>
      <c r="E921" s="1"/>
      <c r="F921" s="1"/>
      <c r="G921" s="1"/>
      <c r="H921" s="1"/>
      <c r="I921" s="1"/>
      <c r="J921" s="1"/>
      <c r="K921" s="1"/>
    </row>
    <row r="922">
      <c r="A922" s="1"/>
      <c r="B922" s="1"/>
      <c r="C922" s="1"/>
      <c r="D922" s="1"/>
      <c r="E922" s="1"/>
      <c r="F922" s="1"/>
      <c r="G922" s="1"/>
      <c r="H922" s="1"/>
      <c r="I922" s="1"/>
      <c r="J922" s="1"/>
      <c r="K922" s="1"/>
    </row>
    <row r="923">
      <c r="A923" s="1"/>
      <c r="B923" s="1"/>
      <c r="C923" s="1"/>
      <c r="D923" s="1"/>
      <c r="E923" s="1"/>
      <c r="F923" s="1"/>
      <c r="G923" s="1"/>
      <c r="H923" s="1"/>
      <c r="I923" s="1"/>
      <c r="J923" s="1"/>
      <c r="K923" s="1"/>
    </row>
    <row r="924">
      <c r="A924" s="1"/>
      <c r="B924" s="1"/>
      <c r="C924" s="1"/>
      <c r="D924" s="1"/>
      <c r="E924" s="1"/>
      <c r="F924" s="1"/>
      <c r="G924" s="1"/>
      <c r="H924" s="1"/>
      <c r="I924" s="1"/>
      <c r="J924" s="1"/>
      <c r="K924" s="1"/>
    </row>
    <row r="925">
      <c r="A925" s="1"/>
      <c r="B925" s="1"/>
      <c r="C925" s="1"/>
      <c r="D925" s="1"/>
      <c r="E925" s="1"/>
      <c r="F925" s="1"/>
      <c r="G925" s="1"/>
      <c r="H925" s="1"/>
      <c r="I925" s="1"/>
      <c r="J925" s="1"/>
      <c r="K925" s="1"/>
    </row>
    <row r="926">
      <c r="A926" s="1"/>
      <c r="B926" s="1"/>
      <c r="C926" s="1"/>
      <c r="D926" s="1"/>
      <c r="E926" s="1"/>
      <c r="F926" s="1"/>
      <c r="G926" s="1"/>
      <c r="H926" s="1"/>
      <c r="I926" s="1"/>
      <c r="J926" s="1"/>
      <c r="K926" s="1"/>
    </row>
    <row r="927">
      <c r="A927" s="1"/>
      <c r="B927" s="1"/>
      <c r="C927" s="1"/>
      <c r="D927" s="1"/>
      <c r="E927" s="1"/>
      <c r="F927" s="1"/>
      <c r="G927" s="1"/>
      <c r="H927" s="1"/>
      <c r="I927" s="1"/>
      <c r="J927" s="1"/>
      <c r="K927" s="1"/>
    </row>
    <row r="928">
      <c r="A928" s="1"/>
      <c r="B928" s="1"/>
      <c r="C928" s="1"/>
      <c r="D928" s="1"/>
      <c r="E928" s="1"/>
      <c r="F928" s="1"/>
      <c r="G928" s="1"/>
      <c r="H928" s="1"/>
      <c r="I928" s="1"/>
      <c r="J928" s="1"/>
      <c r="K928" s="1"/>
    </row>
    <row r="929">
      <c r="A929" s="1"/>
      <c r="B929" s="1"/>
      <c r="C929" s="1"/>
      <c r="D929" s="1"/>
      <c r="E929" s="1"/>
      <c r="F929" s="1"/>
      <c r="G929" s="1"/>
      <c r="H929" s="1"/>
      <c r="I929" s="1"/>
      <c r="J929" s="1"/>
      <c r="K929" s="1"/>
    </row>
    <row r="930">
      <c r="A930" s="1"/>
      <c r="B930" s="1"/>
      <c r="C930" s="1"/>
      <c r="D930" s="1"/>
      <c r="E930" s="1"/>
      <c r="F930" s="1"/>
      <c r="G930" s="1"/>
      <c r="H930" s="1"/>
      <c r="I930" s="1"/>
      <c r="J930" s="1"/>
      <c r="K930" s="1"/>
    </row>
    <row r="931">
      <c r="A931" s="1"/>
      <c r="B931" s="1"/>
      <c r="C931" s="1"/>
      <c r="D931" s="1"/>
      <c r="E931" s="1"/>
      <c r="F931" s="1"/>
      <c r="G931" s="1"/>
      <c r="H931" s="1"/>
      <c r="I931" s="1"/>
      <c r="J931" s="1"/>
      <c r="K931" s="1"/>
    </row>
    <row r="932">
      <c r="A932" s="1"/>
      <c r="B932" s="1"/>
      <c r="C932" s="1"/>
      <c r="D932" s="1"/>
      <c r="E932" s="1"/>
      <c r="F932" s="1"/>
      <c r="G932" s="1"/>
      <c r="H932" s="1"/>
      <c r="I932" s="1"/>
      <c r="J932" s="1"/>
      <c r="K932" s="1"/>
    </row>
    <row r="933">
      <c r="A933" s="1"/>
      <c r="B933" s="1"/>
      <c r="C933" s="1"/>
      <c r="D933" s="1"/>
      <c r="E933" s="1"/>
      <c r="F933" s="1"/>
      <c r="G933" s="1"/>
      <c r="H933" s="1"/>
      <c r="I933" s="1"/>
      <c r="J933" s="1"/>
      <c r="K933" s="1"/>
    </row>
    <row r="934">
      <c r="A934" s="1"/>
      <c r="B934" s="1"/>
      <c r="C934" s="1"/>
      <c r="D934" s="1"/>
      <c r="E934" s="1"/>
      <c r="F934" s="1"/>
      <c r="G934" s="1"/>
      <c r="H934" s="1"/>
      <c r="I934" s="1"/>
      <c r="J934" s="1"/>
      <c r="K934" s="1"/>
    </row>
    <row r="935">
      <c r="A935" s="1"/>
      <c r="B935" s="1"/>
      <c r="C935" s="1"/>
      <c r="D935" s="1"/>
      <c r="E935" s="1"/>
      <c r="F935" s="1"/>
      <c r="G935" s="1"/>
      <c r="H935" s="1"/>
      <c r="I935" s="1"/>
      <c r="J935" s="1"/>
      <c r="K935" s="1"/>
    </row>
    <row r="936">
      <c r="A936" s="1"/>
      <c r="B936" s="1"/>
      <c r="C936" s="1"/>
      <c r="D936" s="1"/>
      <c r="E936" s="1"/>
      <c r="F936" s="1"/>
      <c r="G936" s="1"/>
      <c r="H936" s="1"/>
      <c r="I936" s="1"/>
      <c r="J936" s="1"/>
      <c r="K936" s="1"/>
    </row>
    <row r="937">
      <c r="A937" s="1"/>
      <c r="B937" s="1"/>
      <c r="C937" s="1"/>
      <c r="D937" s="1"/>
      <c r="E937" s="1"/>
      <c r="F937" s="1"/>
      <c r="G937" s="1"/>
      <c r="H937" s="1"/>
      <c r="I937" s="1"/>
      <c r="J937" s="1"/>
      <c r="K937" s="1"/>
    </row>
    <row r="938">
      <c r="A938" s="1"/>
      <c r="B938" s="1"/>
      <c r="C938" s="1"/>
      <c r="D938" s="1"/>
      <c r="E938" s="1"/>
      <c r="F938" s="1"/>
      <c r="G938" s="1"/>
      <c r="H938" s="1"/>
      <c r="I938" s="1"/>
      <c r="J938" s="1"/>
      <c r="K938" s="1"/>
    </row>
    <row r="939">
      <c r="A939" s="1"/>
      <c r="B939" s="1"/>
      <c r="C939" s="1"/>
      <c r="D939" s="1"/>
      <c r="E939" s="1"/>
      <c r="F939" s="1"/>
      <c r="G939" s="1"/>
      <c r="H939" s="1"/>
      <c r="I939" s="1"/>
      <c r="J939" s="1"/>
      <c r="K939" s="1"/>
    </row>
    <row r="940">
      <c r="A940" s="1"/>
      <c r="B940" s="1"/>
      <c r="C940" s="1"/>
      <c r="D940" s="1"/>
      <c r="E940" s="1"/>
      <c r="F940" s="1"/>
      <c r="G940" s="1"/>
      <c r="H940" s="1"/>
      <c r="I940" s="1"/>
      <c r="J940" s="1"/>
      <c r="K940" s="1"/>
    </row>
    <row r="941">
      <c r="A941" s="1"/>
      <c r="B941" s="1"/>
      <c r="C941" s="1"/>
      <c r="D941" s="1"/>
      <c r="E941" s="1"/>
      <c r="F941" s="1"/>
      <c r="G941" s="1"/>
      <c r="H941" s="1"/>
      <c r="I941" s="1"/>
      <c r="J941" s="1"/>
      <c r="K941" s="1"/>
    </row>
    <row r="942">
      <c r="A942" s="1"/>
      <c r="B942" s="1"/>
      <c r="C942" s="1"/>
      <c r="D942" s="1"/>
      <c r="E942" s="1"/>
      <c r="F942" s="1"/>
      <c r="G942" s="1"/>
      <c r="H942" s="1"/>
      <c r="I942" s="1"/>
      <c r="J942" s="1"/>
      <c r="K942" s="1"/>
    </row>
    <row r="943">
      <c r="A943" s="1"/>
      <c r="B943" s="1"/>
      <c r="C943" s="1"/>
      <c r="D943" s="1"/>
      <c r="E943" s="1"/>
      <c r="F943" s="1"/>
      <c r="G943" s="1"/>
      <c r="H943" s="1"/>
      <c r="I943" s="1"/>
      <c r="J943" s="1"/>
      <c r="K943" s="1"/>
    </row>
    <row r="944">
      <c r="A944" s="1"/>
      <c r="B944" s="1"/>
      <c r="C944" s="1"/>
      <c r="D944" s="1"/>
      <c r="E944" s="1"/>
      <c r="F944" s="1"/>
      <c r="G944" s="1"/>
      <c r="H944" s="1"/>
      <c r="I944" s="1"/>
      <c r="J944" s="1"/>
      <c r="K944" s="1"/>
    </row>
    <row r="945">
      <c r="A945" s="1"/>
      <c r="B945" s="1"/>
      <c r="C945" s="1"/>
      <c r="D945" s="1"/>
      <c r="E945" s="1"/>
      <c r="F945" s="1"/>
      <c r="G945" s="1"/>
      <c r="H945" s="1"/>
      <c r="I945" s="1"/>
      <c r="J945" s="1"/>
      <c r="K945" s="1"/>
    </row>
    <row r="946">
      <c r="A946" s="1"/>
      <c r="B946" s="1"/>
      <c r="C946" s="1"/>
      <c r="D946" s="1"/>
      <c r="E946" s="1"/>
      <c r="F946" s="1"/>
      <c r="G946" s="1"/>
      <c r="H946" s="1"/>
      <c r="I946" s="1"/>
      <c r="J946" s="1"/>
      <c r="K946" s="1"/>
    </row>
    <row r="947">
      <c r="A947" s="1"/>
      <c r="B947" s="1"/>
      <c r="C947" s="1"/>
      <c r="D947" s="1"/>
      <c r="E947" s="1"/>
      <c r="F947" s="1"/>
      <c r="G947" s="1"/>
      <c r="H947" s="1"/>
      <c r="I947" s="1"/>
      <c r="J947" s="1"/>
      <c r="K947" s="1"/>
    </row>
    <row r="948">
      <c r="A948" s="1"/>
      <c r="B948" s="1"/>
      <c r="C948" s="1"/>
      <c r="D948" s="1"/>
      <c r="E948" s="1"/>
      <c r="F948" s="1"/>
      <c r="G948" s="1"/>
      <c r="H948" s="1"/>
      <c r="I948" s="1"/>
      <c r="J948" s="1"/>
      <c r="K948" s="1"/>
    </row>
    <row r="949">
      <c r="A949" s="1"/>
      <c r="B949" s="1"/>
      <c r="C949" s="1"/>
      <c r="D949" s="1"/>
      <c r="E949" s="1"/>
      <c r="F949" s="1"/>
      <c r="G949" s="1"/>
      <c r="H949" s="1"/>
      <c r="I949" s="1"/>
      <c r="J949" s="1"/>
      <c r="K949" s="1"/>
    </row>
    <row r="950">
      <c r="A950" s="1"/>
      <c r="B950" s="1"/>
      <c r="C950" s="1"/>
      <c r="D950" s="1"/>
      <c r="E950" s="1"/>
      <c r="F950" s="1"/>
      <c r="G950" s="1"/>
      <c r="H950" s="1"/>
      <c r="I950" s="1"/>
      <c r="J950" s="1"/>
      <c r="K950" s="1"/>
    </row>
    <row r="951">
      <c r="A951" s="1"/>
      <c r="B951" s="1"/>
      <c r="C951" s="1"/>
      <c r="D951" s="1"/>
      <c r="E951" s="1"/>
      <c r="F951" s="1"/>
      <c r="G951" s="1"/>
      <c r="H951" s="1"/>
      <c r="I951" s="1"/>
      <c r="J951" s="1"/>
      <c r="K951" s="1"/>
    </row>
    <row r="952">
      <c r="A952" s="1"/>
      <c r="B952" s="1"/>
      <c r="C952" s="1"/>
      <c r="D952" s="1"/>
      <c r="E952" s="1"/>
      <c r="F952" s="1"/>
      <c r="G952" s="1"/>
      <c r="H952" s="1"/>
      <c r="I952" s="1"/>
      <c r="J952" s="1"/>
      <c r="K952" s="1"/>
    </row>
    <row r="953">
      <c r="A953" s="1"/>
      <c r="B953" s="1"/>
      <c r="C953" s="1"/>
      <c r="D953" s="1"/>
      <c r="E953" s="1"/>
      <c r="F953" s="1"/>
      <c r="G953" s="1"/>
      <c r="H953" s="1"/>
      <c r="I953" s="1"/>
      <c r="J953" s="1"/>
      <c r="K953" s="1"/>
    </row>
    <row r="954">
      <c r="A954" s="1"/>
      <c r="B954" s="1"/>
      <c r="C954" s="1"/>
      <c r="D954" s="1"/>
      <c r="E954" s="1"/>
      <c r="F954" s="1"/>
      <c r="G954" s="1"/>
      <c r="H954" s="1"/>
      <c r="I954" s="1"/>
      <c r="J954" s="1"/>
      <c r="K954" s="1"/>
    </row>
    <row r="955">
      <c r="A955" s="1"/>
      <c r="B955" s="1"/>
      <c r="C955" s="1"/>
      <c r="D955" s="1"/>
      <c r="E955" s="1"/>
      <c r="F955" s="1"/>
      <c r="G955" s="1"/>
      <c r="H955" s="1"/>
      <c r="I955" s="1"/>
      <c r="J955" s="1"/>
      <c r="K955" s="1"/>
    </row>
    <row r="956">
      <c r="A956" s="1"/>
      <c r="B956" s="1"/>
      <c r="C956" s="1"/>
      <c r="D956" s="1"/>
      <c r="E956" s="1"/>
      <c r="F956" s="1"/>
      <c r="G956" s="1"/>
      <c r="H956" s="1"/>
      <c r="I956" s="1"/>
      <c r="J956" s="1"/>
      <c r="K956" s="1"/>
    </row>
    <row r="957">
      <c r="A957" s="1"/>
      <c r="B957" s="1"/>
      <c r="C957" s="1"/>
      <c r="D957" s="1"/>
      <c r="E957" s="1"/>
      <c r="F957" s="1"/>
      <c r="G957" s="1"/>
      <c r="H957" s="1"/>
      <c r="I957" s="1"/>
      <c r="J957" s="1"/>
      <c r="K957" s="1"/>
    </row>
    <row r="958">
      <c r="A958" s="1"/>
      <c r="B958" s="1"/>
      <c r="C958" s="1"/>
      <c r="D958" s="1"/>
      <c r="E958" s="1"/>
      <c r="F958" s="1"/>
      <c r="G958" s="1"/>
      <c r="H958" s="1"/>
      <c r="I958" s="1"/>
      <c r="J958" s="1"/>
      <c r="K958" s="1"/>
    </row>
    <row r="959">
      <c r="A959" s="1"/>
      <c r="B959" s="1"/>
      <c r="C959" s="1"/>
      <c r="D959" s="1"/>
      <c r="E959" s="1"/>
      <c r="F959" s="1"/>
      <c r="G959" s="1"/>
      <c r="H959" s="1"/>
      <c r="I959" s="1"/>
      <c r="J959" s="1"/>
      <c r="K959" s="1"/>
    </row>
    <row r="960">
      <c r="A960" s="1"/>
      <c r="B960" s="1"/>
      <c r="C960" s="1"/>
      <c r="D960" s="1"/>
      <c r="E960" s="1"/>
      <c r="F960" s="1"/>
      <c r="G960" s="1"/>
      <c r="H960" s="1"/>
      <c r="I960" s="1"/>
      <c r="J960" s="1"/>
      <c r="K960" s="1"/>
    </row>
    <row r="961">
      <c r="A961" s="1"/>
      <c r="B961" s="1"/>
      <c r="C961" s="1"/>
      <c r="D961" s="1"/>
      <c r="E961" s="1"/>
      <c r="F961" s="1"/>
      <c r="G961" s="1"/>
      <c r="H961" s="1"/>
      <c r="I961" s="1"/>
      <c r="J961" s="1"/>
      <c r="K961" s="1"/>
    </row>
    <row r="962">
      <c r="A962" s="1"/>
      <c r="B962" s="1"/>
      <c r="C962" s="1"/>
      <c r="D962" s="1"/>
      <c r="E962" s="1"/>
      <c r="F962" s="1"/>
      <c r="G962" s="1"/>
      <c r="H962" s="1"/>
      <c r="I962" s="1"/>
      <c r="J962" s="1"/>
      <c r="K962" s="1"/>
    </row>
    <row r="963">
      <c r="A963" s="1"/>
      <c r="B963" s="1"/>
      <c r="C963" s="1"/>
      <c r="D963" s="1"/>
      <c r="E963" s="1"/>
      <c r="F963" s="1"/>
      <c r="G963" s="1"/>
      <c r="H963" s="1"/>
      <c r="I963" s="1"/>
      <c r="J963" s="1"/>
      <c r="K963" s="1"/>
    </row>
    <row r="964">
      <c r="A964" s="1"/>
      <c r="B964" s="1"/>
      <c r="C964" s="1"/>
      <c r="D964" s="1"/>
      <c r="E964" s="1"/>
      <c r="F964" s="1"/>
      <c r="G964" s="1"/>
      <c r="H964" s="1"/>
      <c r="I964" s="1"/>
      <c r="J964" s="1"/>
      <c r="K964" s="1"/>
    </row>
    <row r="965">
      <c r="A965" s="1"/>
      <c r="B965" s="1"/>
      <c r="C965" s="1"/>
      <c r="D965" s="1"/>
      <c r="E965" s="1"/>
      <c r="F965" s="1"/>
      <c r="G965" s="1"/>
      <c r="H965" s="1"/>
      <c r="I965" s="1"/>
      <c r="J965" s="1"/>
      <c r="K965" s="1"/>
    </row>
    <row r="966">
      <c r="A966" s="1"/>
      <c r="B966" s="1"/>
      <c r="C966" s="1"/>
      <c r="D966" s="1"/>
      <c r="E966" s="1"/>
      <c r="F966" s="1"/>
      <c r="G966" s="1"/>
      <c r="H966" s="1"/>
      <c r="I966" s="1"/>
      <c r="J966" s="1"/>
      <c r="K966" s="1"/>
    </row>
    <row r="967">
      <c r="A967" s="1"/>
      <c r="B967" s="1"/>
      <c r="C967" s="1"/>
      <c r="D967" s="1"/>
      <c r="E967" s="1"/>
      <c r="F967" s="1"/>
      <c r="G967" s="1"/>
      <c r="H967" s="1"/>
      <c r="I967" s="1"/>
      <c r="J967" s="1"/>
      <c r="K967" s="1"/>
    </row>
    <row r="968">
      <c r="A968" s="1"/>
      <c r="B968" s="1"/>
      <c r="C968" s="1"/>
      <c r="D968" s="1"/>
      <c r="E968" s="1"/>
      <c r="F968" s="1"/>
      <c r="G968" s="1"/>
      <c r="H968" s="1"/>
      <c r="I968" s="1"/>
      <c r="J968" s="1"/>
      <c r="K968" s="1"/>
    </row>
    <row r="969">
      <c r="A969" s="1"/>
      <c r="B969" s="1"/>
      <c r="C969" s="1"/>
      <c r="D969" s="1"/>
      <c r="E969" s="1"/>
      <c r="F969" s="1"/>
      <c r="G969" s="1"/>
      <c r="H969" s="1"/>
      <c r="I969" s="1"/>
      <c r="J969" s="1"/>
      <c r="K969" s="1"/>
    </row>
    <row r="970">
      <c r="A970" s="1"/>
      <c r="B970" s="1"/>
      <c r="C970" s="1"/>
      <c r="D970" s="1"/>
      <c r="E970" s="1"/>
      <c r="F970" s="1"/>
      <c r="G970" s="1"/>
      <c r="H970" s="1"/>
      <c r="I970" s="1"/>
      <c r="J970" s="1"/>
      <c r="K970" s="1"/>
    </row>
    <row r="971">
      <c r="A971" s="1"/>
      <c r="B971" s="1"/>
      <c r="C971" s="1"/>
      <c r="D971" s="1"/>
      <c r="E971" s="1"/>
      <c r="F971" s="1"/>
      <c r="G971" s="1"/>
      <c r="H971" s="1"/>
      <c r="I971" s="1"/>
      <c r="J971" s="1"/>
      <c r="K971" s="1"/>
    </row>
    <row r="972">
      <c r="A972" s="1"/>
      <c r="B972" s="1"/>
      <c r="C972" s="1"/>
      <c r="D972" s="1"/>
      <c r="E972" s="1"/>
      <c r="F972" s="1"/>
      <c r="G972" s="1"/>
      <c r="H972" s="1"/>
      <c r="I972" s="1"/>
      <c r="J972" s="1"/>
      <c r="K972" s="1"/>
    </row>
    <row r="973">
      <c r="A973" s="1"/>
      <c r="B973" s="1"/>
      <c r="C973" s="1"/>
      <c r="D973" s="1"/>
      <c r="E973" s="1"/>
      <c r="F973" s="1"/>
      <c r="G973" s="1"/>
      <c r="H973" s="1"/>
      <c r="I973" s="1"/>
      <c r="J973" s="1"/>
      <c r="K973" s="1"/>
    </row>
    <row r="974">
      <c r="A974" s="1"/>
      <c r="B974" s="1"/>
      <c r="C974" s="1"/>
      <c r="D974" s="1"/>
      <c r="E974" s="1"/>
      <c r="F974" s="1"/>
      <c r="G974" s="1"/>
      <c r="H974" s="1"/>
      <c r="I974" s="1"/>
      <c r="J974" s="1"/>
      <c r="K974" s="1"/>
    </row>
    <row r="975">
      <c r="A975" s="1"/>
      <c r="B975" s="1"/>
      <c r="C975" s="1"/>
      <c r="D975" s="1"/>
      <c r="E975" s="1"/>
      <c r="F975" s="1"/>
      <c r="G975" s="1"/>
      <c r="H975" s="1"/>
      <c r="I975" s="1"/>
      <c r="J975" s="1"/>
      <c r="K975" s="1"/>
    </row>
    <row r="976">
      <c r="A976" s="1"/>
      <c r="B976" s="1"/>
      <c r="C976" s="1"/>
      <c r="D976" s="1"/>
      <c r="E976" s="1"/>
      <c r="F976" s="1"/>
      <c r="G976" s="1"/>
      <c r="H976" s="1"/>
      <c r="I976" s="1"/>
      <c r="J976" s="1"/>
      <c r="K976" s="1"/>
    </row>
    <row r="977">
      <c r="A977" s="1"/>
      <c r="B977" s="1"/>
      <c r="C977" s="1"/>
      <c r="D977" s="1"/>
      <c r="E977" s="1"/>
      <c r="F977" s="1"/>
      <c r="G977" s="1"/>
      <c r="H977" s="1"/>
      <c r="I977" s="1"/>
      <c r="J977" s="1"/>
      <c r="K977" s="1"/>
    </row>
    <row r="978">
      <c r="A978" s="1"/>
      <c r="B978" s="1"/>
      <c r="C978" s="1"/>
      <c r="D978" s="1"/>
      <c r="E978" s="1"/>
      <c r="F978" s="1"/>
      <c r="G978" s="1"/>
      <c r="H978" s="1"/>
      <c r="I978" s="1"/>
      <c r="J978" s="1"/>
      <c r="K978" s="1"/>
    </row>
    <row r="979">
      <c r="A979" s="1"/>
      <c r="B979" s="1"/>
      <c r="C979" s="1"/>
      <c r="D979" s="1"/>
      <c r="E979" s="1"/>
      <c r="F979" s="1"/>
      <c r="G979" s="1"/>
      <c r="H979" s="1"/>
      <c r="I979" s="1"/>
      <c r="J979" s="1"/>
      <c r="K979" s="1"/>
    </row>
    <row r="980">
      <c r="A980" s="1"/>
      <c r="B980" s="1"/>
      <c r="C980" s="1"/>
      <c r="D980" s="1"/>
      <c r="E980" s="1"/>
      <c r="F980" s="1"/>
      <c r="G980" s="1"/>
      <c r="H980" s="1"/>
      <c r="I980" s="1"/>
      <c r="J980" s="1"/>
      <c r="K980" s="1"/>
    </row>
    <row r="981">
      <c r="A981" s="1"/>
      <c r="B981" s="1"/>
      <c r="C981" s="1"/>
      <c r="D981" s="1"/>
      <c r="E981" s="1"/>
      <c r="F981" s="1"/>
      <c r="G981" s="1"/>
      <c r="H981" s="1"/>
      <c r="I981" s="1"/>
      <c r="J981" s="1"/>
      <c r="K981" s="1"/>
    </row>
    <row r="982">
      <c r="A982" s="1"/>
      <c r="B982" s="1"/>
      <c r="C982" s="1"/>
      <c r="D982" s="1"/>
      <c r="E982" s="1"/>
      <c r="F982" s="1"/>
      <c r="G982" s="1"/>
      <c r="H982" s="1"/>
      <c r="I982" s="1"/>
      <c r="J982" s="1"/>
      <c r="K982" s="1"/>
    </row>
    <row r="983">
      <c r="A983" s="1"/>
      <c r="B983" s="1"/>
      <c r="C983" s="1"/>
      <c r="D983" s="1"/>
      <c r="E983" s="1"/>
      <c r="F983" s="1"/>
      <c r="G983" s="1"/>
      <c r="H983" s="1"/>
      <c r="I983" s="1"/>
      <c r="J983" s="1"/>
      <c r="K983" s="1"/>
    </row>
    <row r="984">
      <c r="A984" s="1"/>
      <c r="B984" s="1"/>
      <c r="C984" s="1"/>
      <c r="D984" s="1"/>
      <c r="E984" s="1"/>
      <c r="F984" s="1"/>
      <c r="G984" s="1"/>
      <c r="H984" s="1"/>
      <c r="I984" s="1"/>
      <c r="J984" s="1"/>
      <c r="K984" s="1"/>
    </row>
    <row r="985">
      <c r="A985" s="1"/>
      <c r="B985" s="1"/>
      <c r="C985" s="1"/>
      <c r="D985" s="1"/>
      <c r="E985" s="1"/>
      <c r="F985" s="1"/>
      <c r="G985" s="1"/>
      <c r="H985" s="1"/>
      <c r="I985" s="1"/>
      <c r="J985" s="1"/>
      <c r="K985" s="1"/>
    </row>
    <row r="986">
      <c r="A986" s="1"/>
      <c r="B986" s="1"/>
      <c r="C986" s="1"/>
      <c r="D986" s="1"/>
      <c r="E986" s="1"/>
      <c r="F986" s="1"/>
      <c r="G986" s="1"/>
      <c r="H986" s="1"/>
      <c r="I986" s="1"/>
      <c r="J986" s="1"/>
      <c r="K986" s="1"/>
    </row>
    <row r="987">
      <c r="A987" s="1"/>
      <c r="B987" s="1"/>
      <c r="C987" s="1"/>
      <c r="D987" s="1"/>
      <c r="E987" s="1"/>
      <c r="F987" s="1"/>
      <c r="G987" s="1"/>
      <c r="H987" s="1"/>
      <c r="I987" s="1"/>
      <c r="J987" s="1"/>
      <c r="K987" s="1"/>
    </row>
    <row r="988">
      <c r="A988" s="1"/>
      <c r="B988" s="1"/>
      <c r="C988" s="1"/>
      <c r="D988" s="1"/>
      <c r="E988" s="1"/>
      <c r="F988" s="1"/>
      <c r="G988" s="1"/>
      <c r="H988" s="1"/>
      <c r="I988" s="1"/>
      <c r="J988" s="1"/>
      <c r="K988" s="1"/>
    </row>
    <row r="989">
      <c r="A989" s="1"/>
      <c r="B989" s="1"/>
      <c r="C989" s="1"/>
      <c r="D989" s="1"/>
      <c r="E989" s="1"/>
      <c r="F989" s="1"/>
      <c r="G989" s="1"/>
      <c r="H989" s="1"/>
      <c r="I989" s="1"/>
      <c r="J989" s="1"/>
      <c r="K989" s="1"/>
    </row>
    <row r="990">
      <c r="A990" s="1"/>
      <c r="B990" s="1"/>
      <c r="C990" s="1"/>
      <c r="D990" s="1"/>
      <c r="E990" s="1"/>
      <c r="F990" s="1"/>
      <c r="G990" s="1"/>
      <c r="H990" s="1"/>
      <c r="I990" s="1"/>
      <c r="J990" s="1"/>
      <c r="K990" s="1"/>
    </row>
    <row r="991">
      <c r="A991" s="1"/>
      <c r="B991" s="1"/>
      <c r="C991" s="1"/>
      <c r="D991" s="1"/>
      <c r="E991" s="1"/>
      <c r="F991" s="1"/>
      <c r="G991" s="1"/>
      <c r="H991" s="1"/>
      <c r="I991" s="1"/>
      <c r="J991" s="1"/>
      <c r="K991" s="1"/>
    </row>
    <row r="992">
      <c r="A992" s="1"/>
      <c r="B992" s="1"/>
      <c r="C992" s="1"/>
      <c r="D992" s="1"/>
      <c r="E992" s="1"/>
      <c r="F992" s="1"/>
      <c r="G992" s="1"/>
      <c r="H992" s="1"/>
      <c r="I992" s="1"/>
      <c r="J992" s="1"/>
      <c r="K992" s="1"/>
    </row>
    <row r="993">
      <c r="A993" s="1"/>
      <c r="B993" s="1"/>
      <c r="C993" s="1"/>
      <c r="D993" s="1"/>
      <c r="E993" s="1"/>
      <c r="F993" s="1"/>
      <c r="G993" s="1"/>
      <c r="H993" s="1"/>
      <c r="I993" s="1"/>
      <c r="J993" s="1"/>
      <c r="K993" s="1"/>
    </row>
    <row r="994">
      <c r="A994" s="1"/>
      <c r="B994" s="1"/>
      <c r="C994" s="1"/>
      <c r="D994" s="1"/>
      <c r="E994" s="1"/>
      <c r="F994" s="1"/>
      <c r="G994" s="1"/>
      <c r="H994" s="1"/>
      <c r="I994" s="1"/>
      <c r="J994" s="1"/>
      <c r="K994" s="1"/>
    </row>
    <row r="995">
      <c r="A995" s="1"/>
      <c r="B995" s="1"/>
      <c r="C995" s="1"/>
      <c r="D995" s="1"/>
      <c r="E995" s="1"/>
      <c r="F995" s="1"/>
      <c r="G995" s="1"/>
      <c r="H995" s="1"/>
      <c r="I995" s="1"/>
      <c r="J995" s="1"/>
      <c r="K995" s="1"/>
    </row>
    <row r="996">
      <c r="A996" s="1"/>
      <c r="B996" s="1"/>
      <c r="C996" s="1"/>
      <c r="D996" s="1"/>
      <c r="E996" s="1"/>
      <c r="F996" s="1"/>
      <c r="G996" s="1"/>
      <c r="H996" s="1"/>
      <c r="I996" s="1"/>
      <c r="J996" s="1"/>
      <c r="K996" s="1"/>
    </row>
    <row r="997">
      <c r="A997" s="1"/>
      <c r="B997" s="1"/>
      <c r="C997" s="1"/>
      <c r="D997" s="1"/>
      <c r="E997" s="1"/>
      <c r="F997" s="1"/>
      <c r="G997" s="1"/>
      <c r="H997" s="1"/>
      <c r="I997" s="1"/>
      <c r="J997" s="1"/>
      <c r="K997" s="1"/>
    </row>
    <row r="998">
      <c r="A998" s="1"/>
      <c r="B998" s="1"/>
      <c r="C998" s="1"/>
      <c r="D998" s="1"/>
      <c r="E998" s="1"/>
      <c r="F998" s="1"/>
      <c r="G998" s="1"/>
      <c r="H998" s="1"/>
      <c r="I998" s="1"/>
      <c r="J998" s="1"/>
      <c r="K998" s="1"/>
    </row>
    <row r="999">
      <c r="A999" s="1"/>
      <c r="B999" s="1"/>
      <c r="C999" s="1"/>
      <c r="D999" s="1"/>
      <c r="E999" s="1"/>
      <c r="F999" s="1"/>
      <c r="G999" s="1"/>
      <c r="H999" s="1"/>
      <c r="I999" s="1"/>
      <c r="J999" s="1"/>
      <c r="K999" s="1"/>
    </row>
    <row r="1000">
      <c r="A1000" s="1"/>
      <c r="B1000" s="1"/>
      <c r="C1000" s="1"/>
      <c r="D1000" s="1"/>
      <c r="E1000" s="1"/>
      <c r="F1000" s="1"/>
      <c r="G1000" s="1"/>
      <c r="H1000" s="1"/>
      <c r="I1000" s="1"/>
      <c r="J1000" s="1"/>
      <c r="K1000" s="1"/>
    </row>
  </sheetData>
  <mergeCells count="5">
    <mergeCell ref="A6:S6"/>
    <mergeCell ref="S10:Y10"/>
    <mergeCell ref="A13:M13"/>
    <mergeCell ref="T14:X15"/>
    <mergeCell ref="T16:X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3.43"/>
    <col customWidth="1" min="2" max="2" width="18.71"/>
    <col customWidth="1" min="3" max="3" width="12.71"/>
    <col customWidth="1" min="4" max="5" width="10.71"/>
    <col customWidth="1" min="6" max="6" width="13.14"/>
    <col customWidth="1" min="7" max="7" width="1.57"/>
    <col customWidth="1" min="8" max="8" width="10.71"/>
    <col customWidth="1" min="9" max="9" width="16.57"/>
    <col customWidth="1" min="10" max="11" width="10.71"/>
    <col customWidth="1" min="12" max="12" width="15.29"/>
    <col customWidth="1" min="13" max="13" width="10.71"/>
    <col customWidth="1" min="14" max="14" width="17.71"/>
    <col customWidth="1" min="15" max="15" width="17.14"/>
    <col customWidth="1" min="16" max="34" width="10.71"/>
  </cols>
  <sheetData>
    <row r="1" ht="108.75" customHeight="1">
      <c r="A1" s="51" t="s">
        <v>40</v>
      </c>
      <c r="B1" s="51"/>
      <c r="C1" s="51"/>
      <c r="D1" s="51"/>
      <c r="E1" s="51"/>
      <c r="F1" s="51"/>
      <c r="G1" s="51"/>
      <c r="H1" s="51"/>
      <c r="I1" s="51"/>
      <c r="J1" s="51"/>
      <c r="K1" s="51"/>
      <c r="L1" s="51"/>
      <c r="M1" s="51"/>
      <c r="N1" s="51"/>
      <c r="O1" s="52"/>
      <c r="P1" s="52"/>
      <c r="Q1" s="52"/>
      <c r="R1" s="52"/>
      <c r="S1" s="52"/>
      <c r="T1" s="52"/>
      <c r="U1" s="53"/>
      <c r="V1" s="53"/>
      <c r="W1" s="53"/>
      <c r="X1" s="53"/>
      <c r="Y1" s="53"/>
      <c r="Z1" s="53"/>
      <c r="AA1" s="53"/>
      <c r="AB1" s="53"/>
      <c r="AC1" s="53"/>
      <c r="AD1" s="53"/>
      <c r="AE1" s="53"/>
      <c r="AF1" s="53"/>
    </row>
    <row r="2" ht="14.25" customHeight="1">
      <c r="A2" s="54" t="s">
        <v>1</v>
      </c>
      <c r="R2" s="55"/>
      <c r="S2" s="55"/>
      <c r="T2" s="55"/>
      <c r="U2" s="55"/>
      <c r="V2" s="55"/>
      <c r="W2" s="55"/>
      <c r="X2" s="55"/>
      <c r="Y2" s="55"/>
      <c r="Z2" s="55"/>
      <c r="AA2" s="55"/>
      <c r="AB2" s="55"/>
      <c r="AC2" s="56"/>
    </row>
    <row r="3" ht="14.25" customHeight="1">
      <c r="R3" s="55"/>
      <c r="S3" s="55"/>
      <c r="T3" s="55"/>
      <c r="U3" s="55"/>
      <c r="V3" s="55"/>
      <c r="W3" s="55"/>
      <c r="X3" s="55"/>
      <c r="Y3" s="55"/>
      <c r="Z3" s="55"/>
      <c r="AA3" s="55"/>
      <c r="AB3" s="55"/>
      <c r="AC3" s="56"/>
    </row>
    <row r="4" ht="14.25" customHeight="1"/>
    <row r="5" ht="40.5" customHeight="1">
      <c r="A5" s="57" t="s">
        <v>41</v>
      </c>
      <c r="B5" s="57"/>
      <c r="C5" s="57"/>
      <c r="D5" s="57"/>
      <c r="E5" s="57"/>
      <c r="F5" s="57"/>
      <c r="G5" s="57"/>
      <c r="H5" s="57"/>
      <c r="I5" s="57"/>
      <c r="J5" s="57"/>
      <c r="K5" s="57"/>
      <c r="L5" s="57"/>
      <c r="M5" s="58"/>
      <c r="N5" s="58"/>
      <c r="O5" s="58"/>
      <c r="P5" s="58"/>
      <c r="Q5" s="58"/>
      <c r="R5" s="58"/>
      <c r="S5" s="58"/>
      <c r="T5" s="58"/>
      <c r="U5" s="58"/>
      <c r="V5" s="58"/>
      <c r="W5" s="58"/>
      <c r="X5" s="58"/>
      <c r="Y5" s="58"/>
      <c r="Z5" s="58"/>
      <c r="AA5" s="58"/>
      <c r="AB5" s="58"/>
      <c r="AC5" s="58"/>
      <c r="AD5" s="58"/>
      <c r="AE5" s="58"/>
      <c r="AF5" s="58"/>
      <c r="AG5" s="10"/>
      <c r="AH5" s="10"/>
    </row>
    <row r="6" ht="14.25" customHeight="1">
      <c r="M6" s="10"/>
      <c r="N6" s="10"/>
      <c r="O6" s="10"/>
      <c r="P6" s="10"/>
      <c r="Q6" s="10"/>
      <c r="R6" s="10"/>
      <c r="S6" s="10"/>
      <c r="T6" s="10"/>
      <c r="U6" s="10"/>
      <c r="V6" s="10"/>
      <c r="W6" s="10"/>
      <c r="X6" s="10"/>
      <c r="Y6" s="10"/>
      <c r="Z6" s="10"/>
      <c r="AA6" s="10"/>
      <c r="AB6" s="10"/>
      <c r="AC6" s="10"/>
      <c r="AD6" s="10"/>
      <c r="AE6" s="10"/>
      <c r="AF6" s="10"/>
      <c r="AG6" s="10"/>
      <c r="AH6" s="10"/>
    </row>
    <row r="7" ht="14.25" customHeight="1">
      <c r="A7" s="28" t="s">
        <v>42</v>
      </c>
    </row>
    <row r="8" ht="27.0" customHeight="1"/>
    <row r="9" ht="14.25" customHeight="1"/>
    <row r="10" ht="29.25" customHeight="1">
      <c r="A10" s="59" t="s">
        <v>43</v>
      </c>
      <c r="B10" s="35"/>
      <c r="C10" s="35"/>
      <c r="D10" s="35"/>
      <c r="E10" s="35"/>
      <c r="F10" s="35"/>
      <c r="G10" s="35"/>
      <c r="H10" s="35"/>
      <c r="I10" s="35"/>
      <c r="J10" s="35"/>
      <c r="K10" s="35"/>
      <c r="L10" s="35"/>
      <c r="M10" s="35"/>
      <c r="N10" s="35"/>
    </row>
    <row r="11" ht="24.75" customHeight="1">
      <c r="A11" s="60" t="s">
        <v>44</v>
      </c>
      <c r="B11" s="39"/>
      <c r="C11" s="39"/>
      <c r="D11" s="39"/>
      <c r="E11" s="39"/>
      <c r="F11" s="39"/>
      <c r="G11" s="39"/>
      <c r="H11" s="39"/>
      <c r="I11" s="39"/>
      <c r="J11" s="39"/>
      <c r="K11" s="39"/>
      <c r="L11" s="39"/>
      <c r="M11" s="39"/>
      <c r="N11" s="39"/>
    </row>
    <row r="12" ht="14.25" customHeight="1">
      <c r="G12" s="61"/>
    </row>
    <row r="13" ht="14.25" customHeight="1">
      <c r="A13" s="62" t="s">
        <v>45</v>
      </c>
      <c r="B13" s="62"/>
      <c r="C13" s="62"/>
      <c r="D13" s="63"/>
      <c r="E13" s="63"/>
      <c r="G13" s="61"/>
      <c r="I13" s="62" t="s">
        <v>46</v>
      </c>
      <c r="J13" s="62"/>
      <c r="K13" s="62"/>
      <c r="L13" s="62"/>
      <c r="M13" s="62"/>
    </row>
    <row r="14" ht="14.25" customHeight="1">
      <c r="A14" s="10" t="s">
        <v>47</v>
      </c>
      <c r="B14" s="10"/>
      <c r="C14" s="10"/>
      <c r="G14" s="61"/>
    </row>
    <row r="15" ht="14.25" customHeight="1">
      <c r="A15" s="64" t="s">
        <v>48</v>
      </c>
      <c r="G15" s="61"/>
      <c r="I15" s="65" t="s">
        <v>49</v>
      </c>
    </row>
    <row r="16" ht="14.25" customHeight="1">
      <c r="G16" s="61"/>
    </row>
    <row r="17" ht="14.25" customHeight="1">
      <c r="A17" s="10" t="s">
        <v>50</v>
      </c>
      <c r="B17" s="10"/>
      <c r="C17" s="10"/>
      <c r="G17" s="61"/>
      <c r="J17" s="66" t="s">
        <v>51</v>
      </c>
      <c r="K17" s="6"/>
      <c r="L17" s="67" t="s">
        <v>52</v>
      </c>
      <c r="M17" s="6"/>
      <c r="N17" s="68" t="s">
        <v>53</v>
      </c>
      <c r="O17" s="6"/>
    </row>
    <row r="18" ht="14.25" customHeight="1">
      <c r="A18" s="64" t="s">
        <v>54</v>
      </c>
      <c r="G18" s="61"/>
      <c r="I18" s="69"/>
      <c r="J18" s="70" t="s">
        <v>55</v>
      </c>
      <c r="K18" s="70" t="s">
        <v>56</v>
      </c>
      <c r="L18" s="71" t="s">
        <v>55</v>
      </c>
      <c r="M18" s="71" t="s">
        <v>56</v>
      </c>
      <c r="N18" s="72" t="s">
        <v>55</v>
      </c>
      <c r="O18" s="72" t="s">
        <v>56</v>
      </c>
      <c r="R18" s="73"/>
    </row>
    <row r="19" ht="14.25" customHeight="1">
      <c r="G19" s="61"/>
      <c r="I19" s="69" t="s">
        <v>57</v>
      </c>
      <c r="J19" s="74">
        <v>139.66666666666666</v>
      </c>
      <c r="K19" s="74">
        <v>99.0</v>
      </c>
      <c r="L19" s="75">
        <v>150.0</v>
      </c>
      <c r="M19" s="75">
        <v>100.0</v>
      </c>
      <c r="N19" s="76">
        <v>250.0</v>
      </c>
      <c r="O19" s="76">
        <v>200.0</v>
      </c>
      <c r="R19" s="73"/>
      <c r="U19" s="73"/>
      <c r="V19" s="73"/>
    </row>
    <row r="20" ht="14.25" customHeight="1">
      <c r="A20" s="77" t="s">
        <v>58</v>
      </c>
      <c r="B20" s="77"/>
      <c r="C20" s="77"/>
      <c r="G20" s="61"/>
      <c r="I20" s="69" t="s">
        <v>59</v>
      </c>
      <c r="J20" s="74">
        <v>416.67</v>
      </c>
      <c r="K20" s="74">
        <v>350.0</v>
      </c>
      <c r="L20" s="75">
        <v>500.0</v>
      </c>
      <c r="M20" s="75">
        <v>400.0</v>
      </c>
      <c r="N20" s="76">
        <v>450.0</v>
      </c>
      <c r="O20" s="76">
        <v>400.0</v>
      </c>
      <c r="R20" s="73"/>
    </row>
    <row r="21" ht="14.25" customHeight="1">
      <c r="A21" s="77" t="s">
        <v>60</v>
      </c>
      <c r="B21" s="77"/>
      <c r="C21" s="77"/>
      <c r="G21" s="61"/>
      <c r="I21" s="69" t="s">
        <v>61</v>
      </c>
      <c r="J21" s="74">
        <v>383.0</v>
      </c>
      <c r="K21" s="74">
        <v>296.0</v>
      </c>
      <c r="L21" s="75">
        <v>500.0</v>
      </c>
      <c r="M21" s="75">
        <v>400.0</v>
      </c>
      <c r="N21" s="76">
        <v>350.0</v>
      </c>
      <c r="O21" s="76">
        <v>250.0</v>
      </c>
      <c r="R21" s="73"/>
      <c r="S21" s="73"/>
      <c r="T21" s="73"/>
      <c r="U21" s="73"/>
      <c r="V21" s="73"/>
    </row>
    <row r="22" ht="14.25" customHeight="1">
      <c r="A22" s="64" t="s">
        <v>62</v>
      </c>
      <c r="B22" s="64"/>
      <c r="G22" s="61"/>
      <c r="I22" s="69"/>
      <c r="J22" s="78"/>
      <c r="K22" s="78"/>
      <c r="L22" s="79"/>
      <c r="M22" s="79"/>
      <c r="N22" s="80"/>
      <c r="O22" s="80"/>
      <c r="R22" s="73"/>
    </row>
    <row r="23" ht="14.25" customHeight="1">
      <c r="G23" s="61"/>
      <c r="I23" s="65" t="s">
        <v>63</v>
      </c>
      <c r="R23" s="73"/>
    </row>
    <row r="24" ht="14.25" customHeight="1">
      <c r="G24" s="61"/>
      <c r="H24" s="81" t="s">
        <v>64</v>
      </c>
      <c r="I24" s="82" t="s">
        <v>65</v>
      </c>
      <c r="J24" s="82"/>
      <c r="K24" s="82"/>
      <c r="L24" s="82"/>
      <c r="M24" s="82"/>
      <c r="N24" s="82"/>
      <c r="R24" s="73"/>
    </row>
    <row r="25" ht="15.0" customHeight="1">
      <c r="A25" s="83" t="s">
        <v>66</v>
      </c>
      <c r="B25" s="83" t="s">
        <v>67</v>
      </c>
      <c r="C25" s="83" t="s">
        <v>68</v>
      </c>
      <c r="G25" s="61"/>
      <c r="H25" s="81" t="s">
        <v>64</v>
      </c>
      <c r="I25" s="84" t="s">
        <v>69</v>
      </c>
    </row>
    <row r="26" ht="14.25" customHeight="1">
      <c r="A26" s="85" t="s">
        <v>52</v>
      </c>
      <c r="B26" s="86" t="s">
        <v>70</v>
      </c>
      <c r="C26" s="86" t="s">
        <v>71</v>
      </c>
      <c r="D26" s="87" t="s">
        <v>72</v>
      </c>
      <c r="G26" s="61"/>
    </row>
    <row r="27" ht="14.25" customHeight="1">
      <c r="A27" s="85" t="s">
        <v>73</v>
      </c>
      <c r="B27" s="86" t="s">
        <v>74</v>
      </c>
      <c r="C27" s="86" t="s">
        <v>75</v>
      </c>
      <c r="G27" s="61"/>
    </row>
    <row r="28" ht="14.25" customHeight="1">
      <c r="G28" s="61"/>
    </row>
    <row r="29" ht="14.25" customHeight="1">
      <c r="G29" s="61"/>
      <c r="I29" s="83"/>
      <c r="J29" s="88" t="s">
        <v>76</v>
      </c>
      <c r="K29" s="88" t="s">
        <v>53</v>
      </c>
      <c r="L29" s="88" t="s">
        <v>77</v>
      </c>
      <c r="M29" s="88" t="s">
        <v>78</v>
      </c>
      <c r="N29" s="88" t="s">
        <v>79</v>
      </c>
    </row>
    <row r="30" ht="14.25" customHeight="1">
      <c r="A30" s="77" t="s">
        <v>80</v>
      </c>
      <c r="B30" s="77"/>
      <c r="C30" s="77"/>
      <c r="D30" s="77"/>
      <c r="E30" s="77"/>
      <c r="G30" s="61"/>
      <c r="I30" s="69" t="s">
        <v>57</v>
      </c>
      <c r="J30" s="89">
        <f>290/2</f>
        <v>145</v>
      </c>
      <c r="K30" s="89">
        <v>250.0</v>
      </c>
      <c r="L30" s="85" t="s">
        <v>81</v>
      </c>
      <c r="M30" s="89">
        <v>160.0</v>
      </c>
      <c r="N30" s="90">
        <f>O37</f>
        <v>402.3539667</v>
      </c>
    </row>
    <row r="31" ht="14.25" customHeight="1">
      <c r="A31" s="91" t="s">
        <v>82</v>
      </c>
      <c r="G31" s="61"/>
      <c r="I31" s="69" t="s">
        <v>59</v>
      </c>
      <c r="J31" s="89">
        <f>917/2</f>
        <v>458.5</v>
      </c>
      <c r="K31" s="89">
        <v>450.0</v>
      </c>
      <c r="L31" s="85" t="s">
        <v>83</v>
      </c>
      <c r="M31" s="89">
        <v>450.0</v>
      </c>
      <c r="N31" s="85"/>
    </row>
    <row r="32" ht="14.25" customHeight="1">
      <c r="A32" s="91"/>
      <c r="B32" s="91"/>
      <c r="C32" s="91"/>
      <c r="D32" s="91"/>
      <c r="E32" s="91"/>
      <c r="G32" s="61"/>
      <c r="I32" s="69" t="s">
        <v>61</v>
      </c>
      <c r="J32" s="89">
        <f>883/2</f>
        <v>441.5</v>
      </c>
      <c r="K32" s="89">
        <v>352.0</v>
      </c>
      <c r="L32" s="85" t="s">
        <v>83</v>
      </c>
      <c r="M32" s="89">
        <v>400.0</v>
      </c>
      <c r="N32" s="85"/>
    </row>
    <row r="33" ht="14.25" customHeight="1">
      <c r="A33" s="92" t="s">
        <v>84</v>
      </c>
      <c r="G33" s="61"/>
    </row>
    <row r="34" ht="29.25" customHeight="1">
      <c r="A34" s="87" t="s">
        <v>85</v>
      </c>
      <c r="B34" s="33"/>
      <c r="C34" s="87" t="s">
        <v>86</v>
      </c>
      <c r="G34" s="61"/>
    </row>
    <row r="35" ht="14.25" customHeight="1">
      <c r="A35" s="87" t="s">
        <v>87</v>
      </c>
      <c r="B35" s="33"/>
      <c r="G35" s="61"/>
    </row>
    <row r="36" ht="14.25" customHeight="1">
      <c r="A36" s="87" t="s">
        <v>88</v>
      </c>
      <c r="B36" s="33"/>
      <c r="C36" s="87" t="s">
        <v>89</v>
      </c>
      <c r="G36" s="61"/>
      <c r="J36" s="93" t="s">
        <v>90</v>
      </c>
      <c r="K36" s="93" t="s">
        <v>91</v>
      </c>
      <c r="L36" s="93" t="s">
        <v>92</v>
      </c>
      <c r="M36" s="93" t="s">
        <v>93</v>
      </c>
      <c r="N36" s="93" t="s">
        <v>94</v>
      </c>
    </row>
    <row r="37" ht="14.25" customHeight="1">
      <c r="A37" s="87" t="s">
        <v>95</v>
      </c>
      <c r="B37" s="33"/>
      <c r="C37" s="87" t="s">
        <v>96</v>
      </c>
      <c r="G37" s="61"/>
      <c r="I37" s="94" t="s">
        <v>57</v>
      </c>
      <c r="J37" s="95">
        <v>162.42805129016938</v>
      </c>
      <c r="K37" s="96">
        <v>147.075</v>
      </c>
      <c r="L37" s="95">
        <v>309.50305129016937</v>
      </c>
      <c r="M37" s="97">
        <v>0.3</v>
      </c>
      <c r="N37" s="98">
        <v>92.8509153870508</v>
      </c>
      <c r="O37" s="95">
        <v>402.35396667722017</v>
      </c>
    </row>
    <row r="38" ht="14.25" customHeight="1">
      <c r="A38" s="10" t="s">
        <v>97</v>
      </c>
      <c r="B38" s="33"/>
      <c r="C38" s="87" t="s">
        <v>98</v>
      </c>
      <c r="G38" s="61"/>
      <c r="I38" s="94" t="s">
        <v>59</v>
      </c>
      <c r="J38" s="95">
        <v>162.42805129016938</v>
      </c>
      <c r="K38" s="96">
        <v>191.625</v>
      </c>
      <c r="L38" s="95">
        <v>354.0530512901694</v>
      </c>
      <c r="M38" s="97">
        <v>0.3</v>
      </c>
      <c r="N38" s="98">
        <v>106.21591538705081</v>
      </c>
      <c r="O38" s="95">
        <v>460.2689666772202</v>
      </c>
    </row>
    <row r="39" ht="14.25" customHeight="1">
      <c r="A39" s="99" t="s">
        <v>99</v>
      </c>
      <c r="B39" s="46"/>
      <c r="C39" s="45" t="s">
        <v>100</v>
      </c>
      <c r="D39" s="45"/>
      <c r="E39" s="45"/>
      <c r="G39" s="61"/>
      <c r="I39" s="94" t="s">
        <v>61</v>
      </c>
      <c r="J39" s="95">
        <v>162.42805129016938</v>
      </c>
      <c r="K39" s="95">
        <v>191.625</v>
      </c>
      <c r="L39" s="95">
        <v>354.0530512901694</v>
      </c>
      <c r="M39" s="97">
        <v>0.3</v>
      </c>
      <c r="N39" s="98">
        <v>106.21591538705081</v>
      </c>
      <c r="O39" s="95">
        <v>460.2689666772202</v>
      </c>
    </row>
    <row r="40" ht="14.25" customHeight="1">
      <c r="A40" s="87" t="s">
        <v>101</v>
      </c>
      <c r="B40" s="33"/>
      <c r="C40" s="87" t="s">
        <v>102</v>
      </c>
      <c r="G40" s="61"/>
    </row>
    <row r="41" ht="14.25" customHeight="1">
      <c r="B41" s="33"/>
      <c r="G41" s="61"/>
    </row>
    <row r="42" ht="14.25" customHeight="1">
      <c r="A42" s="87" t="s">
        <v>103</v>
      </c>
      <c r="B42" s="33"/>
      <c r="C42" s="87" t="s">
        <v>104</v>
      </c>
      <c r="G42" s="61"/>
    </row>
    <row r="43" ht="14.25" customHeight="1">
      <c r="A43" s="87" t="s">
        <v>105</v>
      </c>
      <c r="B43" s="33"/>
      <c r="C43" s="87" t="s">
        <v>106</v>
      </c>
      <c r="G43" s="61"/>
    </row>
    <row r="44" ht="14.25" customHeight="1">
      <c r="A44" s="87" t="s">
        <v>107</v>
      </c>
      <c r="B44" s="33"/>
      <c r="C44" s="87" t="s">
        <v>108</v>
      </c>
      <c r="G44" s="61"/>
    </row>
    <row r="45" ht="14.25" customHeight="1">
      <c r="B45" s="33"/>
      <c r="G45" s="61"/>
    </row>
    <row r="46" ht="14.25" customHeight="1">
      <c r="G46" s="61"/>
    </row>
    <row r="47" ht="14.25" customHeight="1">
      <c r="G47" s="61"/>
    </row>
    <row r="48" ht="14.25" customHeight="1">
      <c r="G48" s="61"/>
    </row>
    <row r="49" ht="14.25" customHeight="1">
      <c r="G49" s="61"/>
    </row>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2">
    <mergeCell ref="L17:M17"/>
    <mergeCell ref="N17:O17"/>
    <mergeCell ref="I25:O26"/>
    <mergeCell ref="A31:E31"/>
    <mergeCell ref="A33:E33"/>
    <mergeCell ref="A2:Q4"/>
    <mergeCell ref="AC2:AF2"/>
    <mergeCell ref="AC3:AF3"/>
    <mergeCell ref="A7:M8"/>
    <mergeCell ref="A10:N10"/>
    <mergeCell ref="A11:N11"/>
    <mergeCell ref="J17:K17"/>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57"/>
    <col customWidth="1" min="2" max="2" width="29.0"/>
    <col customWidth="1" min="3" max="3" width="19.71"/>
    <col customWidth="1" min="4" max="4" width="17.86"/>
    <col customWidth="1" min="5" max="5" width="20.86"/>
    <col customWidth="1" min="6" max="6" width="19.43"/>
    <col customWidth="1" min="7" max="7" width="15.0"/>
    <col customWidth="1" min="8" max="8" width="21.71"/>
    <col customWidth="1" min="9" max="14" width="10.71"/>
    <col customWidth="1" min="15" max="15" width="17.43"/>
    <col customWidth="1" min="16" max="26" width="10.71"/>
  </cols>
  <sheetData>
    <row r="1" ht="14.25" customHeight="1">
      <c r="A1" s="100"/>
      <c r="B1" s="100"/>
      <c r="C1" s="100"/>
      <c r="D1" s="100"/>
      <c r="E1" s="100"/>
      <c r="F1" s="100"/>
      <c r="G1" s="100"/>
      <c r="H1" s="100"/>
      <c r="I1" s="100"/>
      <c r="J1" s="100"/>
      <c r="K1" s="100"/>
      <c r="L1" s="100"/>
      <c r="M1" s="100"/>
      <c r="N1" s="100"/>
      <c r="O1" s="100"/>
      <c r="P1" s="100"/>
      <c r="Q1" s="100"/>
      <c r="R1" s="100"/>
      <c r="S1" s="100"/>
      <c r="T1" s="100"/>
      <c r="U1" s="100"/>
      <c r="V1" s="100"/>
      <c r="W1" s="100"/>
      <c r="X1" s="100"/>
      <c r="Y1" s="100"/>
      <c r="Z1" s="100"/>
    </row>
    <row r="2">
      <c r="A2" s="101" t="s">
        <v>109</v>
      </c>
      <c r="B2" s="102"/>
      <c r="C2" s="102"/>
      <c r="D2" s="102"/>
      <c r="E2" s="102"/>
      <c r="F2" s="102"/>
      <c r="G2" s="102"/>
      <c r="H2" s="102"/>
      <c r="I2" s="102"/>
      <c r="J2" s="102"/>
      <c r="K2" s="102"/>
      <c r="L2" s="102"/>
      <c r="M2" s="102"/>
      <c r="N2" s="102"/>
      <c r="O2" s="10"/>
      <c r="P2" s="10"/>
      <c r="Q2" s="10"/>
      <c r="R2" s="100"/>
      <c r="S2" s="100"/>
      <c r="T2" s="100"/>
      <c r="U2" s="100"/>
      <c r="V2" s="100"/>
      <c r="W2" s="100"/>
      <c r="X2" s="100"/>
      <c r="Y2" s="100"/>
      <c r="Z2" s="100"/>
    </row>
    <row r="3">
      <c r="A3" s="103" t="s">
        <v>1</v>
      </c>
      <c r="R3" s="100"/>
      <c r="S3" s="100"/>
      <c r="T3" s="100"/>
      <c r="U3" s="100"/>
      <c r="V3" s="100"/>
      <c r="W3" s="100"/>
      <c r="X3" s="100"/>
      <c r="Y3" s="100"/>
      <c r="Z3" s="100"/>
    </row>
    <row r="4">
      <c r="R4" s="100"/>
      <c r="S4" s="100"/>
      <c r="T4" s="100"/>
      <c r="U4" s="100"/>
      <c r="V4" s="100"/>
      <c r="W4" s="100"/>
      <c r="X4" s="100"/>
      <c r="Y4" s="100"/>
      <c r="Z4" s="100"/>
    </row>
    <row r="5">
      <c r="R5" s="100"/>
      <c r="S5" s="100"/>
      <c r="T5" s="100"/>
      <c r="U5" s="100"/>
      <c r="V5" s="100"/>
      <c r="W5" s="100"/>
      <c r="X5" s="100"/>
      <c r="Y5" s="100"/>
      <c r="Z5" s="100"/>
    </row>
    <row r="6">
      <c r="A6" s="104" t="s">
        <v>110</v>
      </c>
      <c r="B6" s="105"/>
      <c r="C6" s="105"/>
      <c r="D6" s="105"/>
      <c r="E6" s="105"/>
      <c r="F6" s="105"/>
      <c r="G6" s="105"/>
      <c r="H6" s="105"/>
      <c r="I6" s="105"/>
      <c r="J6" s="105"/>
      <c r="K6" s="105"/>
      <c r="L6" s="105"/>
      <c r="M6" s="10"/>
      <c r="N6" s="10"/>
      <c r="O6" s="10"/>
      <c r="P6" s="10"/>
      <c r="Q6" s="10"/>
      <c r="R6" s="100"/>
      <c r="S6" s="100"/>
      <c r="T6" s="100"/>
      <c r="U6" s="100"/>
      <c r="V6" s="100"/>
      <c r="W6" s="100"/>
      <c r="X6" s="100"/>
      <c r="Y6" s="100"/>
      <c r="Z6" s="100"/>
    </row>
    <row r="7">
      <c r="A7" s="100"/>
      <c r="B7" s="100"/>
      <c r="C7" s="100"/>
      <c r="D7" s="100"/>
      <c r="E7" s="100"/>
      <c r="F7" s="100"/>
      <c r="G7" s="100"/>
      <c r="H7" s="100"/>
      <c r="I7" s="100"/>
      <c r="J7" s="100"/>
      <c r="K7" s="100"/>
      <c r="L7" s="100"/>
      <c r="M7" s="100"/>
      <c r="N7" s="100"/>
      <c r="O7" s="100"/>
      <c r="P7" s="100"/>
      <c r="Q7" s="100"/>
      <c r="R7" s="100"/>
      <c r="S7" s="100"/>
      <c r="T7" s="100"/>
      <c r="U7" s="100"/>
      <c r="V7" s="100"/>
      <c r="W7" s="100"/>
      <c r="X7" s="100"/>
      <c r="Y7" s="100"/>
      <c r="Z7" s="100"/>
    </row>
    <row r="8">
      <c r="A8" s="100"/>
      <c r="B8" s="100"/>
      <c r="C8" s="100"/>
      <c r="D8" s="100"/>
      <c r="E8" s="100"/>
      <c r="F8" s="100"/>
      <c r="G8" s="100"/>
      <c r="H8" s="100"/>
      <c r="I8" s="100"/>
      <c r="J8" s="100"/>
      <c r="K8" s="100"/>
      <c r="L8" s="100"/>
      <c r="M8" s="100"/>
      <c r="N8" s="100"/>
      <c r="O8" s="100"/>
      <c r="P8" s="100"/>
      <c r="Q8" s="100"/>
      <c r="R8" s="100"/>
      <c r="S8" s="100"/>
      <c r="T8" s="100"/>
      <c r="U8" s="100"/>
      <c r="V8" s="100"/>
      <c r="W8" s="100"/>
      <c r="X8" s="100"/>
      <c r="Y8" s="100"/>
      <c r="Z8" s="100"/>
    </row>
    <row r="9" ht="14.25" customHeight="1">
      <c r="A9" s="106"/>
      <c r="B9" s="100"/>
      <c r="C9" s="100"/>
      <c r="D9" s="100"/>
      <c r="E9" s="100"/>
      <c r="F9" s="100"/>
      <c r="G9" s="100"/>
      <c r="H9" s="100"/>
      <c r="I9" s="100"/>
      <c r="J9" s="100"/>
      <c r="K9" s="100"/>
      <c r="L9" s="100"/>
      <c r="M9" s="100"/>
      <c r="N9" s="100"/>
      <c r="O9" s="100"/>
      <c r="P9" s="100"/>
      <c r="Q9" s="100"/>
      <c r="R9" s="100"/>
      <c r="S9" s="100"/>
      <c r="T9" s="100"/>
      <c r="U9" s="100"/>
      <c r="V9" s="100"/>
      <c r="W9" s="100"/>
      <c r="X9" s="100"/>
      <c r="Y9" s="100"/>
      <c r="Z9" s="100"/>
    </row>
    <row r="10" ht="14.25" customHeight="1">
      <c r="A10" s="107" t="s">
        <v>111</v>
      </c>
      <c r="B10" s="108" t="s">
        <v>112</v>
      </c>
      <c r="C10" s="109" t="s">
        <v>113</v>
      </c>
      <c r="D10" s="110" t="s">
        <v>114</v>
      </c>
      <c r="E10" s="100"/>
      <c r="F10" s="111"/>
      <c r="G10" s="111"/>
      <c r="H10" s="111"/>
      <c r="I10" s="111"/>
      <c r="J10" s="111"/>
      <c r="K10" s="111"/>
      <c r="L10" s="111"/>
      <c r="M10" s="111"/>
      <c r="N10" s="100"/>
      <c r="O10" s="100"/>
      <c r="P10" s="100"/>
      <c r="Q10" s="100"/>
      <c r="R10" s="100"/>
      <c r="S10" s="100"/>
      <c r="T10" s="100"/>
      <c r="U10" s="100"/>
      <c r="V10" s="100"/>
      <c r="W10" s="100"/>
      <c r="X10" s="100"/>
      <c r="Y10" s="100"/>
      <c r="Z10" s="100"/>
    </row>
    <row r="11" ht="26.25" customHeight="1">
      <c r="A11" s="112" t="s">
        <v>115</v>
      </c>
      <c r="B11" s="113">
        <v>3500.0</v>
      </c>
      <c r="C11" s="114">
        <v>250.0</v>
      </c>
      <c r="D11" s="115">
        <f t="shared" ref="D11:D22" si="1">B11/C11</f>
        <v>14</v>
      </c>
      <c r="E11" s="100"/>
      <c r="F11" s="111"/>
      <c r="G11" s="116"/>
      <c r="H11" s="111"/>
      <c r="I11" s="111"/>
      <c r="J11" s="111"/>
      <c r="K11" s="111"/>
      <c r="L11" s="111"/>
      <c r="M11" s="111"/>
      <c r="N11" s="100"/>
      <c r="O11" s="100"/>
      <c r="P11" s="100"/>
      <c r="Q11" s="100"/>
      <c r="R11" s="100"/>
      <c r="S11" s="100"/>
      <c r="T11" s="100"/>
      <c r="U11" s="100"/>
      <c r="V11" s="100"/>
      <c r="W11" s="100"/>
      <c r="X11" s="100"/>
      <c r="Y11" s="100"/>
      <c r="Z11" s="100"/>
    </row>
    <row r="12" ht="14.25" customHeight="1">
      <c r="A12" s="117" t="s">
        <v>116</v>
      </c>
      <c r="B12" s="118">
        <f t="shared" ref="B12:B22" si="2">B11*1.05</f>
        <v>3675</v>
      </c>
      <c r="C12" s="119">
        <f t="shared" ref="C12:C22" si="3">C11*1.1</f>
        <v>275</v>
      </c>
      <c r="D12" s="120">
        <f t="shared" si="1"/>
        <v>13.36363636</v>
      </c>
      <c r="E12" s="100"/>
      <c r="F12" s="121" t="s">
        <v>117</v>
      </c>
      <c r="G12" s="122" t="s">
        <v>118</v>
      </c>
      <c r="H12" s="123" t="s">
        <v>119</v>
      </c>
      <c r="I12" s="111"/>
      <c r="J12" s="111"/>
      <c r="K12" s="111"/>
      <c r="L12" s="111"/>
      <c r="M12" s="111"/>
      <c r="N12" s="100"/>
      <c r="O12" s="100"/>
      <c r="P12" s="100"/>
      <c r="Q12" s="100"/>
      <c r="R12" s="100"/>
      <c r="S12" s="100"/>
      <c r="T12" s="100"/>
      <c r="U12" s="100"/>
      <c r="V12" s="100"/>
      <c r="W12" s="100"/>
      <c r="X12" s="100"/>
      <c r="Y12" s="100"/>
      <c r="Z12" s="100"/>
    </row>
    <row r="13" ht="14.25" customHeight="1">
      <c r="A13" s="112" t="s">
        <v>120</v>
      </c>
      <c r="B13" s="113">
        <f t="shared" si="2"/>
        <v>3858.75</v>
      </c>
      <c r="C13" s="114">
        <f t="shared" si="3"/>
        <v>302.5</v>
      </c>
      <c r="D13" s="115">
        <f t="shared" si="1"/>
        <v>12.75619835</v>
      </c>
      <c r="E13" s="100"/>
      <c r="F13" s="124" t="s">
        <v>121</v>
      </c>
      <c r="G13" s="125">
        <f>'Hoja 5'!G12</f>
        <v>402.3539667</v>
      </c>
      <c r="H13" s="126">
        <v>0.6</v>
      </c>
      <c r="I13" s="127"/>
      <c r="J13" s="127"/>
      <c r="K13" s="127"/>
      <c r="L13" s="127"/>
      <c r="M13" s="127"/>
      <c r="N13" s="100"/>
      <c r="O13" s="100"/>
      <c r="P13" s="100"/>
      <c r="Q13" s="100"/>
      <c r="R13" s="100"/>
      <c r="S13" s="100"/>
      <c r="T13" s="100"/>
      <c r="U13" s="100"/>
      <c r="V13" s="100"/>
      <c r="W13" s="100"/>
      <c r="X13" s="100"/>
      <c r="Y13" s="100"/>
      <c r="Z13" s="100"/>
    </row>
    <row r="14" ht="14.25" customHeight="1">
      <c r="A14" s="117" t="s">
        <v>122</v>
      </c>
      <c r="B14" s="118">
        <f t="shared" si="2"/>
        <v>4051.6875</v>
      </c>
      <c r="C14" s="119">
        <f t="shared" si="3"/>
        <v>332.75</v>
      </c>
      <c r="D14" s="120">
        <f t="shared" si="1"/>
        <v>12.17637115</v>
      </c>
      <c r="E14" s="100"/>
      <c r="F14" s="128" t="s">
        <v>123</v>
      </c>
      <c r="G14" s="125">
        <f>'Hoja 5'!G13</f>
        <v>460.2689667</v>
      </c>
      <c r="H14" s="126">
        <v>0.35</v>
      </c>
      <c r="I14" s="127"/>
      <c r="J14" s="127"/>
      <c r="K14" s="127"/>
      <c r="L14" s="127"/>
      <c r="M14" s="127"/>
      <c r="N14" s="100"/>
      <c r="O14" s="100"/>
      <c r="P14" s="100"/>
      <c r="Q14" s="100"/>
      <c r="R14" s="100"/>
      <c r="S14" s="100"/>
      <c r="T14" s="100"/>
      <c r="U14" s="100"/>
      <c r="V14" s="100"/>
      <c r="W14" s="100"/>
      <c r="X14" s="100"/>
      <c r="Y14" s="100"/>
      <c r="Z14" s="100"/>
    </row>
    <row r="15" ht="14.25" customHeight="1">
      <c r="A15" s="112" t="s">
        <v>124</v>
      </c>
      <c r="B15" s="113">
        <f t="shared" si="2"/>
        <v>4254.271875</v>
      </c>
      <c r="C15" s="114">
        <f t="shared" si="3"/>
        <v>366.025</v>
      </c>
      <c r="D15" s="115">
        <f t="shared" si="1"/>
        <v>11.62289973</v>
      </c>
      <c r="E15" s="100"/>
      <c r="F15" s="124" t="s">
        <v>125</v>
      </c>
      <c r="G15" s="125">
        <f>'Hoja 5'!G14</f>
        <v>460.2689667</v>
      </c>
      <c r="H15" s="126">
        <v>0.2</v>
      </c>
      <c r="I15" s="127"/>
      <c r="J15" s="127"/>
      <c r="K15" s="127"/>
      <c r="L15" s="127"/>
      <c r="M15" s="127"/>
      <c r="N15" s="100"/>
      <c r="O15" s="100"/>
      <c r="P15" s="100"/>
      <c r="Q15" s="100"/>
      <c r="R15" s="100"/>
      <c r="S15" s="100"/>
      <c r="T15" s="100"/>
      <c r="U15" s="100"/>
      <c r="V15" s="100"/>
      <c r="W15" s="100"/>
      <c r="X15" s="100"/>
      <c r="Y15" s="100"/>
      <c r="Z15" s="100"/>
    </row>
    <row r="16" ht="14.25" customHeight="1">
      <c r="A16" s="117" t="s">
        <v>126</v>
      </c>
      <c r="B16" s="118">
        <f t="shared" si="2"/>
        <v>4466.985469</v>
      </c>
      <c r="C16" s="119">
        <f t="shared" si="3"/>
        <v>402.6275</v>
      </c>
      <c r="D16" s="120">
        <f t="shared" si="1"/>
        <v>11.09458611</v>
      </c>
      <c r="E16" s="100"/>
      <c r="F16" s="111"/>
      <c r="G16" s="127"/>
      <c r="H16" s="127"/>
      <c r="I16" s="127"/>
      <c r="J16" s="127"/>
      <c r="K16" s="127"/>
      <c r="L16" s="127"/>
      <c r="M16" s="127"/>
      <c r="N16" s="100"/>
      <c r="O16" s="100"/>
      <c r="P16" s="100"/>
      <c r="Q16" s="100"/>
      <c r="R16" s="100"/>
      <c r="S16" s="100"/>
      <c r="T16" s="100"/>
      <c r="U16" s="100"/>
      <c r="V16" s="100"/>
      <c r="W16" s="100"/>
      <c r="X16" s="100"/>
      <c r="Y16" s="100"/>
      <c r="Z16" s="100"/>
    </row>
    <row r="17" ht="14.25" customHeight="1">
      <c r="A17" s="112" t="s">
        <v>127</v>
      </c>
      <c r="B17" s="113">
        <f t="shared" si="2"/>
        <v>4690.334742</v>
      </c>
      <c r="C17" s="114">
        <f t="shared" si="3"/>
        <v>442.89025</v>
      </c>
      <c r="D17" s="115">
        <f t="shared" si="1"/>
        <v>10.59028674</v>
      </c>
      <c r="E17" s="100"/>
      <c r="F17" s="111"/>
      <c r="G17" s="127"/>
      <c r="H17" s="127"/>
      <c r="I17" s="127"/>
      <c r="J17" s="127"/>
      <c r="K17" s="127"/>
      <c r="L17" s="127"/>
      <c r="M17" s="127"/>
      <c r="N17" s="100"/>
      <c r="O17" s="100"/>
      <c r="P17" s="100"/>
      <c r="Q17" s="100"/>
      <c r="R17" s="100"/>
      <c r="S17" s="100"/>
      <c r="T17" s="100"/>
      <c r="U17" s="100"/>
      <c r="V17" s="100"/>
      <c r="W17" s="100"/>
      <c r="X17" s="100"/>
      <c r="Y17" s="100"/>
      <c r="Z17" s="100"/>
    </row>
    <row r="18" ht="14.25" customHeight="1">
      <c r="A18" s="117" t="s">
        <v>128</v>
      </c>
      <c r="B18" s="118">
        <f t="shared" si="2"/>
        <v>4924.851479</v>
      </c>
      <c r="C18" s="119">
        <f t="shared" si="3"/>
        <v>487.179275</v>
      </c>
      <c r="D18" s="120">
        <f t="shared" si="1"/>
        <v>10.10891007</v>
      </c>
      <c r="E18" s="100"/>
      <c r="F18" s="111"/>
      <c r="G18" s="127"/>
      <c r="H18" s="127"/>
      <c r="I18" s="127"/>
      <c r="J18" s="127"/>
      <c r="K18" s="127"/>
      <c r="L18" s="127"/>
      <c r="M18" s="127"/>
      <c r="N18" s="100"/>
      <c r="O18" s="100"/>
      <c r="P18" s="100"/>
      <c r="Q18" s="100"/>
      <c r="R18" s="100"/>
      <c r="S18" s="100"/>
      <c r="T18" s="100"/>
      <c r="U18" s="100"/>
      <c r="V18" s="100"/>
      <c r="W18" s="100"/>
      <c r="X18" s="100"/>
      <c r="Y18" s="100"/>
      <c r="Z18" s="100"/>
    </row>
    <row r="19" ht="14.25" customHeight="1">
      <c r="A19" s="112" t="s">
        <v>129</v>
      </c>
      <c r="B19" s="113">
        <f t="shared" si="2"/>
        <v>5171.094053</v>
      </c>
      <c r="C19" s="114">
        <f t="shared" si="3"/>
        <v>535.8972025</v>
      </c>
      <c r="D19" s="115">
        <f t="shared" si="1"/>
        <v>9.649414158</v>
      </c>
      <c r="E19" s="100"/>
      <c r="F19" s="111"/>
      <c r="G19" s="127"/>
      <c r="H19" s="127"/>
      <c r="I19" s="127"/>
      <c r="J19" s="127"/>
      <c r="K19" s="127"/>
      <c r="L19" s="127"/>
      <c r="M19" s="127"/>
      <c r="N19" s="100"/>
      <c r="O19" s="100"/>
      <c r="P19" s="100"/>
      <c r="Q19" s="100"/>
      <c r="R19" s="100"/>
      <c r="S19" s="100"/>
      <c r="T19" s="100"/>
      <c r="U19" s="100"/>
      <c r="V19" s="100"/>
      <c r="W19" s="100"/>
      <c r="X19" s="100"/>
      <c r="Y19" s="100"/>
      <c r="Z19" s="100"/>
    </row>
    <row r="20" ht="14.25" customHeight="1">
      <c r="A20" s="117" t="s">
        <v>130</v>
      </c>
      <c r="B20" s="118">
        <f t="shared" si="2"/>
        <v>5429.648756</v>
      </c>
      <c r="C20" s="119">
        <f t="shared" si="3"/>
        <v>589.4869228</v>
      </c>
      <c r="D20" s="120">
        <f t="shared" si="1"/>
        <v>9.210804424</v>
      </c>
      <c r="E20" s="100"/>
      <c r="F20" s="111"/>
      <c r="G20" s="127"/>
      <c r="H20" s="127"/>
      <c r="I20" s="127"/>
      <c r="J20" s="127"/>
      <c r="K20" s="127"/>
      <c r="L20" s="127"/>
      <c r="M20" s="127"/>
      <c r="N20" s="100"/>
      <c r="O20" s="100"/>
      <c r="P20" s="100"/>
      <c r="Q20" s="100"/>
      <c r="R20" s="100"/>
      <c r="S20" s="100"/>
      <c r="T20" s="100"/>
      <c r="U20" s="100"/>
      <c r="V20" s="100"/>
      <c r="W20" s="100"/>
      <c r="X20" s="100"/>
      <c r="Y20" s="100"/>
      <c r="Z20" s="100"/>
    </row>
    <row r="21" ht="14.25" customHeight="1">
      <c r="A21" s="112" t="s">
        <v>131</v>
      </c>
      <c r="B21" s="113">
        <f t="shared" si="2"/>
        <v>5701.131194</v>
      </c>
      <c r="C21" s="114">
        <f t="shared" si="3"/>
        <v>648.435615</v>
      </c>
      <c r="D21" s="115">
        <f t="shared" si="1"/>
        <v>8.792131496</v>
      </c>
      <c r="E21" s="100"/>
      <c r="F21" s="111"/>
      <c r="G21" s="127"/>
      <c r="H21" s="127"/>
      <c r="I21" s="127"/>
      <c r="J21" s="127"/>
      <c r="K21" s="127"/>
      <c r="L21" s="127"/>
      <c r="M21" s="127"/>
      <c r="N21" s="100"/>
      <c r="O21" s="100"/>
      <c r="P21" s="100"/>
      <c r="Q21" s="100"/>
      <c r="R21" s="100"/>
      <c r="S21" s="100"/>
      <c r="T21" s="100"/>
      <c r="U21" s="100"/>
      <c r="V21" s="100"/>
      <c r="W21" s="100"/>
      <c r="X21" s="100"/>
      <c r="Y21" s="100"/>
      <c r="Z21" s="100"/>
    </row>
    <row r="22" ht="14.25" customHeight="1">
      <c r="A22" s="117" t="s">
        <v>132</v>
      </c>
      <c r="B22" s="118">
        <f t="shared" si="2"/>
        <v>5986.187753</v>
      </c>
      <c r="C22" s="119">
        <f t="shared" si="3"/>
        <v>713.2791765</v>
      </c>
      <c r="D22" s="120">
        <f t="shared" si="1"/>
        <v>8.392489155</v>
      </c>
      <c r="E22" s="100"/>
      <c r="F22" s="111"/>
      <c r="G22" s="127"/>
      <c r="H22" s="127"/>
      <c r="I22" s="127"/>
      <c r="J22" s="127"/>
      <c r="K22" s="127"/>
      <c r="L22" s="127"/>
      <c r="M22" s="127"/>
      <c r="N22" s="100"/>
      <c r="O22" s="100"/>
      <c r="P22" s="100"/>
      <c r="Q22" s="100"/>
      <c r="R22" s="100"/>
      <c r="S22" s="100"/>
      <c r="T22" s="100"/>
      <c r="U22" s="100"/>
      <c r="V22" s="100"/>
      <c r="W22" s="100"/>
      <c r="X22" s="100"/>
      <c r="Y22" s="100"/>
      <c r="Z22" s="100"/>
    </row>
    <row r="23" ht="14.25" customHeight="1">
      <c r="A23" s="112" t="s">
        <v>133</v>
      </c>
      <c r="B23" s="113">
        <f t="shared" ref="B23:D23" si="4">SUM(B11:B22)</f>
        <v>55709.94282</v>
      </c>
      <c r="C23" s="114">
        <f t="shared" si="4"/>
        <v>5346.070942</v>
      </c>
      <c r="D23" s="115">
        <f t="shared" si="4"/>
        <v>131.7577277</v>
      </c>
      <c r="E23" s="100"/>
      <c r="F23" s="111"/>
      <c r="G23" s="127"/>
      <c r="H23" s="127"/>
      <c r="I23" s="127"/>
      <c r="J23" s="127"/>
      <c r="K23" s="127"/>
      <c r="L23" s="127"/>
      <c r="M23" s="127"/>
      <c r="N23" s="100"/>
      <c r="O23" s="100"/>
      <c r="P23" s="100"/>
      <c r="Q23" s="100"/>
      <c r="R23" s="100"/>
      <c r="S23" s="100"/>
      <c r="T23" s="100"/>
      <c r="U23" s="100"/>
      <c r="V23" s="100"/>
      <c r="W23" s="100"/>
      <c r="X23" s="100"/>
      <c r="Y23" s="100"/>
      <c r="Z23" s="100"/>
    </row>
    <row r="24" ht="14.25" customHeight="1">
      <c r="A24" s="129" t="s">
        <v>134</v>
      </c>
      <c r="B24" s="130">
        <f t="shared" ref="B24:D24" si="5">B23/12</f>
        <v>4642.495235</v>
      </c>
      <c r="C24" s="131">
        <f t="shared" si="5"/>
        <v>445.5059118</v>
      </c>
      <c r="D24" s="132">
        <f t="shared" si="5"/>
        <v>10.97981065</v>
      </c>
      <c r="E24" s="100"/>
      <c r="F24" s="111"/>
      <c r="G24" s="111"/>
      <c r="H24" s="111"/>
      <c r="I24" s="111"/>
      <c r="J24" s="111"/>
      <c r="K24" s="111"/>
      <c r="L24" s="111"/>
      <c r="M24" s="111"/>
      <c r="N24" s="100"/>
      <c r="O24" s="100"/>
      <c r="P24" s="100"/>
      <c r="Q24" s="100"/>
      <c r="R24" s="100"/>
      <c r="S24" s="100"/>
      <c r="T24" s="100"/>
      <c r="U24" s="100"/>
      <c r="V24" s="100"/>
      <c r="W24" s="100"/>
      <c r="X24" s="100"/>
      <c r="Y24" s="100"/>
      <c r="Z24" s="100"/>
    </row>
    <row r="25" ht="14.25" customHeight="1">
      <c r="A25" s="106"/>
      <c r="B25" s="100"/>
      <c r="C25" s="100"/>
      <c r="D25" s="100"/>
      <c r="E25" s="100"/>
      <c r="F25" s="111"/>
      <c r="G25" s="111"/>
      <c r="H25" s="111"/>
      <c r="I25" s="111"/>
      <c r="J25" s="111"/>
      <c r="K25" s="111"/>
      <c r="L25" s="111"/>
      <c r="M25" s="111"/>
      <c r="N25" s="100"/>
      <c r="O25" s="100"/>
      <c r="P25" s="100"/>
      <c r="Q25" s="100"/>
      <c r="R25" s="100"/>
      <c r="S25" s="100"/>
      <c r="T25" s="100"/>
      <c r="U25" s="100"/>
      <c r="V25" s="100"/>
      <c r="W25" s="100"/>
      <c r="X25" s="100"/>
      <c r="Y25" s="100"/>
      <c r="Z25" s="100"/>
    </row>
    <row r="26" ht="14.25" customHeight="1">
      <c r="A26" s="100"/>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row>
    <row r="27" ht="14.25" customHeight="1">
      <c r="A27" s="106"/>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row>
    <row r="28" ht="14.25" customHeight="1">
      <c r="A28" s="133"/>
      <c r="B28" s="100"/>
      <c r="C28" s="106"/>
      <c r="D28" s="106"/>
      <c r="E28" s="106"/>
      <c r="F28" s="100"/>
      <c r="G28" s="100"/>
      <c r="H28" s="100"/>
      <c r="I28" s="100"/>
      <c r="J28" s="100"/>
      <c r="K28" s="100"/>
      <c r="L28" s="100"/>
      <c r="M28" s="100"/>
      <c r="N28" s="100"/>
      <c r="O28" s="100"/>
      <c r="P28" s="100"/>
      <c r="Q28" s="100"/>
      <c r="R28" s="100"/>
      <c r="S28" s="100"/>
      <c r="T28" s="100"/>
      <c r="U28" s="100"/>
      <c r="V28" s="100"/>
      <c r="W28" s="100"/>
      <c r="X28" s="100"/>
      <c r="Y28" s="100"/>
      <c r="Z28" s="100"/>
    </row>
    <row r="29" ht="14.25" customHeight="1">
      <c r="A29" s="106"/>
      <c r="B29" s="100"/>
      <c r="C29" s="106"/>
      <c r="D29" s="106"/>
      <c r="E29" s="106"/>
      <c r="F29" s="100"/>
      <c r="G29" s="100"/>
      <c r="H29" s="100"/>
      <c r="I29" s="100"/>
      <c r="J29" s="100"/>
      <c r="K29" s="100"/>
      <c r="L29" s="100"/>
      <c r="M29" s="100"/>
      <c r="N29" s="100"/>
      <c r="O29" s="100"/>
      <c r="P29" s="100"/>
      <c r="Q29" s="100"/>
      <c r="R29" s="100"/>
      <c r="S29" s="100"/>
      <c r="T29" s="100"/>
      <c r="U29" s="100"/>
      <c r="V29" s="100"/>
      <c r="W29" s="100"/>
      <c r="X29" s="100"/>
      <c r="Y29" s="100"/>
      <c r="Z29" s="100"/>
    </row>
    <row r="30" ht="14.25" customHeight="1">
      <c r="A30" s="134" t="s">
        <v>135</v>
      </c>
      <c r="C30" s="106"/>
      <c r="D30" s="106"/>
      <c r="E30" s="106"/>
      <c r="F30" s="100"/>
      <c r="G30" s="100"/>
      <c r="H30" s="100"/>
      <c r="I30" s="100"/>
      <c r="J30" s="100"/>
      <c r="K30" s="100"/>
      <c r="L30" s="100"/>
      <c r="M30" s="100"/>
      <c r="N30" s="100"/>
      <c r="O30" s="100"/>
      <c r="P30" s="100"/>
      <c r="Q30" s="100"/>
      <c r="R30" s="100"/>
      <c r="S30" s="100"/>
      <c r="T30" s="100"/>
      <c r="U30" s="100"/>
      <c r="V30" s="100"/>
      <c r="W30" s="100"/>
      <c r="X30" s="100"/>
      <c r="Y30" s="100"/>
      <c r="Z30" s="100"/>
    </row>
    <row r="31" ht="14.25" customHeight="1">
      <c r="A31" s="121" t="s">
        <v>136</v>
      </c>
      <c r="B31" s="122" t="s">
        <v>137</v>
      </c>
      <c r="C31" s="106"/>
      <c r="D31" s="106"/>
      <c r="E31" s="106"/>
      <c r="F31" s="100"/>
      <c r="G31" s="100"/>
      <c r="H31" s="100"/>
      <c r="I31" s="100"/>
      <c r="J31" s="100"/>
      <c r="K31" s="100"/>
      <c r="L31" s="100"/>
      <c r="M31" s="100"/>
      <c r="N31" s="100"/>
      <c r="O31" s="100"/>
      <c r="P31" s="100"/>
      <c r="Q31" s="100"/>
      <c r="R31" s="100"/>
      <c r="S31" s="100"/>
      <c r="T31" s="100"/>
      <c r="U31" s="100"/>
      <c r="V31" s="100"/>
      <c r="W31" s="100"/>
      <c r="X31" s="100"/>
      <c r="Y31" s="100"/>
      <c r="Z31" s="100"/>
    </row>
    <row r="32" ht="14.25" customHeight="1">
      <c r="A32" s="135" t="s">
        <v>138</v>
      </c>
      <c r="B32" s="136">
        <v>250.0</v>
      </c>
      <c r="C32" s="137"/>
      <c r="D32" s="137"/>
      <c r="E32" s="137"/>
      <c r="F32" s="100"/>
      <c r="G32" s="100"/>
      <c r="H32" s="100"/>
      <c r="I32" s="100"/>
      <c r="J32" s="100"/>
      <c r="K32" s="100"/>
      <c r="L32" s="100"/>
      <c r="M32" s="100"/>
      <c r="N32" s="100"/>
      <c r="O32" s="100"/>
      <c r="P32" s="100"/>
      <c r="Q32" s="100"/>
      <c r="R32" s="100"/>
      <c r="S32" s="100"/>
      <c r="T32" s="100"/>
      <c r="U32" s="100"/>
      <c r="V32" s="100"/>
      <c r="W32" s="100"/>
      <c r="X32" s="100"/>
      <c r="Y32" s="100"/>
      <c r="Z32" s="100"/>
    </row>
    <row r="33" ht="14.25" customHeight="1">
      <c r="A33" s="128" t="s">
        <v>139</v>
      </c>
      <c r="B33" s="138">
        <v>275.0</v>
      </c>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row>
    <row r="34" ht="14.25" customHeight="1">
      <c r="A34" s="135" t="s">
        <v>140</v>
      </c>
      <c r="B34" s="138">
        <v>303.0</v>
      </c>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row>
    <row r="35" ht="14.25" customHeight="1">
      <c r="A35" s="128" t="s">
        <v>141</v>
      </c>
      <c r="B35" s="138">
        <v>333.0</v>
      </c>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row>
    <row r="36" ht="14.25" customHeight="1">
      <c r="A36" s="135" t="s">
        <v>142</v>
      </c>
      <c r="B36" s="138">
        <v>366.0</v>
      </c>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row>
    <row r="37" ht="14.25" customHeight="1">
      <c r="A37" s="128" t="s">
        <v>143</v>
      </c>
      <c r="B37" s="138">
        <v>403.0</v>
      </c>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row>
    <row r="38" ht="14.25" customHeight="1">
      <c r="A38" s="135" t="s">
        <v>144</v>
      </c>
      <c r="B38" s="138">
        <v>443.0</v>
      </c>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row>
    <row r="39" ht="14.25" customHeight="1">
      <c r="A39" s="128" t="s">
        <v>145</v>
      </c>
      <c r="B39" s="138">
        <v>487.0</v>
      </c>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row>
    <row r="40" ht="14.25" customHeight="1">
      <c r="A40" s="135" t="s">
        <v>146</v>
      </c>
      <c r="B40" s="138">
        <v>536.0</v>
      </c>
      <c r="C40" s="100"/>
      <c r="D40" s="100"/>
      <c r="E40" s="100"/>
      <c r="F40" s="100"/>
      <c r="G40" s="100"/>
      <c r="H40" s="100"/>
      <c r="I40" s="100"/>
      <c r="J40" s="100"/>
      <c r="K40" s="100"/>
      <c r="L40" s="100"/>
      <c r="M40" s="100"/>
      <c r="N40" s="100"/>
      <c r="O40" s="100"/>
      <c r="P40" s="100"/>
      <c r="Q40" s="100"/>
      <c r="R40" s="100"/>
      <c r="S40" s="100"/>
      <c r="T40" s="100"/>
      <c r="U40" s="100"/>
      <c r="V40" s="100"/>
      <c r="W40" s="100"/>
      <c r="X40" s="100"/>
      <c r="Y40" s="100"/>
      <c r="Z40" s="100"/>
    </row>
    <row r="41" ht="14.25" customHeight="1">
      <c r="A41" s="128" t="s">
        <v>147</v>
      </c>
      <c r="B41" s="138">
        <v>589.0</v>
      </c>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row>
    <row r="42" ht="14.25" customHeight="1">
      <c r="A42" s="135" t="s">
        <v>148</v>
      </c>
      <c r="B42" s="138">
        <v>648.0</v>
      </c>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row>
    <row r="43" ht="14.25" customHeight="1">
      <c r="A43" s="128" t="s">
        <v>149</v>
      </c>
      <c r="B43" s="138">
        <v>713.0</v>
      </c>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row>
    <row r="44" ht="14.25" customHeight="1">
      <c r="A44" s="135" t="s">
        <v>150</v>
      </c>
      <c r="B44" s="138">
        <v>5.346</v>
      </c>
      <c r="C44" s="100"/>
      <c r="D44" s="100"/>
      <c r="E44" s="100"/>
      <c r="F44" s="100"/>
      <c r="G44" s="100"/>
      <c r="H44" s="100"/>
      <c r="I44" s="100"/>
      <c r="J44" s="100"/>
      <c r="K44" s="100"/>
      <c r="L44" s="100"/>
      <c r="M44" s="100"/>
      <c r="N44" s="100"/>
      <c r="O44" s="100"/>
      <c r="P44" s="100"/>
      <c r="Q44" s="100"/>
      <c r="R44" s="100"/>
      <c r="S44" s="100"/>
      <c r="T44" s="100"/>
      <c r="U44" s="100"/>
      <c r="V44" s="100"/>
      <c r="W44" s="100"/>
      <c r="X44" s="100"/>
      <c r="Y44" s="100"/>
      <c r="Z44" s="100"/>
    </row>
    <row r="45" ht="14.25" customHeight="1">
      <c r="A45" s="106"/>
      <c r="B45" s="100"/>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row>
    <row r="46" ht="21.75" customHeight="1">
      <c r="A46" s="139" t="s">
        <v>151</v>
      </c>
      <c r="B46" s="140"/>
      <c r="C46" s="141"/>
      <c r="D46" s="141"/>
      <c r="E46" s="141"/>
      <c r="F46" s="100"/>
      <c r="G46" s="100"/>
      <c r="H46" s="100"/>
      <c r="I46" s="100"/>
      <c r="J46" s="100"/>
      <c r="K46" s="100"/>
      <c r="L46" s="100"/>
      <c r="M46" s="100"/>
      <c r="N46" s="100"/>
      <c r="O46" s="100"/>
      <c r="P46" s="100"/>
      <c r="Q46" s="100"/>
      <c r="R46" s="100"/>
      <c r="S46" s="100"/>
      <c r="T46" s="100"/>
      <c r="U46" s="100"/>
      <c r="V46" s="100"/>
      <c r="W46" s="100"/>
      <c r="X46" s="100"/>
      <c r="Y46" s="100"/>
      <c r="Z46" s="100"/>
    </row>
    <row r="47" ht="14.25" customHeight="1">
      <c r="A47" s="106"/>
      <c r="B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row>
    <row r="48" ht="14.25" customHeight="1">
      <c r="A48" s="142" t="s">
        <v>136</v>
      </c>
      <c r="B48" s="143" t="s">
        <v>152</v>
      </c>
      <c r="C48" s="143" t="s">
        <v>153</v>
      </c>
      <c r="D48" s="143" t="s">
        <v>154</v>
      </c>
      <c r="E48" s="144" t="s">
        <v>155</v>
      </c>
      <c r="F48" s="100"/>
      <c r="G48" s="100"/>
      <c r="H48" s="100"/>
      <c r="I48" s="100"/>
      <c r="J48" s="100"/>
      <c r="K48" s="100"/>
      <c r="L48" s="100"/>
      <c r="M48" s="100"/>
      <c r="N48" s="100"/>
      <c r="O48" s="100"/>
      <c r="P48" s="100"/>
      <c r="Q48" s="100"/>
      <c r="R48" s="100"/>
      <c r="S48" s="100"/>
      <c r="T48" s="100"/>
      <c r="U48" s="100"/>
      <c r="V48" s="100"/>
      <c r="W48" s="100"/>
      <c r="X48" s="100"/>
      <c r="Y48" s="100"/>
      <c r="Z48" s="100"/>
    </row>
    <row r="49" ht="14.25" customHeight="1">
      <c r="A49" s="145" t="s">
        <v>138</v>
      </c>
      <c r="B49" s="113">
        <f t="shared" ref="B49:B60" si="6">B32*$H$13*$G$13</f>
        <v>60353.095</v>
      </c>
      <c r="C49" s="113">
        <f t="shared" ref="C49:C60" si="7">B32*$G$14*$H$14</f>
        <v>40273.53458</v>
      </c>
      <c r="D49" s="113">
        <f t="shared" ref="D49:D60" si="8">B32*$G$15*$H$15</f>
        <v>23013.44833</v>
      </c>
      <c r="E49" s="115">
        <f t="shared" ref="E49:E60" si="9">SUM(B49:D49)</f>
        <v>123640.0779</v>
      </c>
      <c r="F49" s="100"/>
      <c r="G49" s="100"/>
      <c r="H49" s="100"/>
      <c r="I49" s="100"/>
      <c r="J49" s="100"/>
      <c r="K49" s="100"/>
      <c r="L49" s="100"/>
      <c r="M49" s="100"/>
      <c r="N49" s="100"/>
      <c r="O49" s="100"/>
      <c r="P49" s="100"/>
      <c r="Q49" s="100"/>
      <c r="R49" s="100"/>
      <c r="S49" s="100"/>
      <c r="T49" s="100"/>
      <c r="U49" s="100"/>
      <c r="V49" s="100"/>
      <c r="W49" s="100"/>
      <c r="X49" s="100"/>
      <c r="Y49" s="100"/>
      <c r="Z49" s="100"/>
    </row>
    <row r="50" ht="14.25" customHeight="1">
      <c r="A50" s="117" t="s">
        <v>139</v>
      </c>
      <c r="B50" s="118">
        <f t="shared" si="6"/>
        <v>66388.4045</v>
      </c>
      <c r="C50" s="118">
        <f t="shared" si="7"/>
        <v>44300.88804</v>
      </c>
      <c r="D50" s="118">
        <f t="shared" si="8"/>
        <v>25314.79317</v>
      </c>
      <c r="E50" s="120">
        <f t="shared" si="9"/>
        <v>136004.0857</v>
      </c>
      <c r="F50" s="100"/>
      <c r="G50" s="100"/>
      <c r="H50" s="100"/>
      <c r="I50" s="100"/>
      <c r="J50" s="100"/>
      <c r="K50" s="100"/>
      <c r="L50" s="100"/>
      <c r="M50" s="100"/>
      <c r="N50" s="100"/>
      <c r="O50" s="100"/>
      <c r="P50" s="100"/>
      <c r="Q50" s="100"/>
      <c r="R50" s="100"/>
      <c r="S50" s="100"/>
      <c r="T50" s="100"/>
      <c r="U50" s="100"/>
      <c r="V50" s="100"/>
      <c r="W50" s="100"/>
      <c r="X50" s="100"/>
      <c r="Y50" s="100"/>
      <c r="Z50" s="100"/>
    </row>
    <row r="51" ht="14.25" customHeight="1">
      <c r="A51" s="145" t="s">
        <v>140</v>
      </c>
      <c r="B51" s="113">
        <f t="shared" si="6"/>
        <v>73147.95114</v>
      </c>
      <c r="C51" s="113">
        <f t="shared" si="7"/>
        <v>48811.52392</v>
      </c>
      <c r="D51" s="113">
        <f t="shared" si="8"/>
        <v>27892.29938</v>
      </c>
      <c r="E51" s="115">
        <f t="shared" si="9"/>
        <v>149851.7744</v>
      </c>
      <c r="F51" s="100"/>
      <c r="G51" s="100"/>
      <c r="H51" s="100"/>
      <c r="I51" s="100"/>
      <c r="J51" s="100"/>
      <c r="K51" s="100"/>
      <c r="L51" s="100"/>
      <c r="M51" s="100"/>
      <c r="N51" s="100"/>
      <c r="O51" s="100"/>
      <c r="P51" s="100"/>
      <c r="Q51" s="100"/>
      <c r="R51" s="100"/>
      <c r="S51" s="100"/>
      <c r="T51" s="100"/>
      <c r="U51" s="100"/>
      <c r="V51" s="100"/>
      <c r="W51" s="100"/>
      <c r="X51" s="100"/>
      <c r="Y51" s="100"/>
      <c r="Z51" s="100"/>
    </row>
    <row r="52" ht="14.25" customHeight="1">
      <c r="A52" s="117" t="s">
        <v>141</v>
      </c>
      <c r="B52" s="118">
        <f t="shared" si="6"/>
        <v>80390.32254</v>
      </c>
      <c r="C52" s="118">
        <f t="shared" si="7"/>
        <v>53644.34807</v>
      </c>
      <c r="D52" s="118">
        <f t="shared" si="8"/>
        <v>30653.91318</v>
      </c>
      <c r="E52" s="120">
        <f t="shared" si="9"/>
        <v>164688.5838</v>
      </c>
      <c r="F52" s="100"/>
      <c r="G52" s="100"/>
      <c r="H52" s="100"/>
      <c r="I52" s="100"/>
      <c r="J52" s="100"/>
      <c r="K52" s="100"/>
      <c r="L52" s="100"/>
      <c r="M52" s="100"/>
      <c r="N52" s="100"/>
      <c r="O52" s="100"/>
      <c r="P52" s="100"/>
      <c r="Q52" s="100"/>
      <c r="R52" s="100"/>
      <c r="S52" s="100"/>
      <c r="T52" s="100"/>
      <c r="U52" s="100"/>
      <c r="V52" s="100"/>
      <c r="W52" s="100"/>
      <c r="X52" s="100"/>
      <c r="Y52" s="100"/>
      <c r="Z52" s="100"/>
    </row>
    <row r="53" ht="14.25" customHeight="1">
      <c r="A53" s="145" t="s">
        <v>142</v>
      </c>
      <c r="B53" s="113">
        <f t="shared" si="6"/>
        <v>88356.93108</v>
      </c>
      <c r="C53" s="113">
        <f t="shared" si="7"/>
        <v>58960.45463</v>
      </c>
      <c r="D53" s="113">
        <f t="shared" si="8"/>
        <v>33691.68836</v>
      </c>
      <c r="E53" s="115">
        <f t="shared" si="9"/>
        <v>181009.0741</v>
      </c>
      <c r="F53" s="100"/>
      <c r="G53" s="100"/>
      <c r="H53" s="100"/>
      <c r="I53" s="100"/>
      <c r="J53" s="100"/>
      <c r="K53" s="100"/>
      <c r="L53" s="100"/>
      <c r="M53" s="100"/>
      <c r="N53" s="100"/>
      <c r="O53" s="100"/>
      <c r="P53" s="100"/>
      <c r="Q53" s="100"/>
      <c r="R53" s="100"/>
      <c r="S53" s="100"/>
      <c r="T53" s="100"/>
      <c r="U53" s="100"/>
      <c r="V53" s="100"/>
      <c r="W53" s="100"/>
      <c r="X53" s="100"/>
      <c r="Y53" s="100"/>
      <c r="Z53" s="100"/>
    </row>
    <row r="54" ht="14.25" customHeight="1">
      <c r="A54" s="117" t="s">
        <v>143</v>
      </c>
      <c r="B54" s="118">
        <f t="shared" si="6"/>
        <v>97289.18914</v>
      </c>
      <c r="C54" s="118">
        <f t="shared" si="7"/>
        <v>64920.93775</v>
      </c>
      <c r="D54" s="118">
        <f t="shared" si="8"/>
        <v>37097.67871</v>
      </c>
      <c r="E54" s="120">
        <f t="shared" si="9"/>
        <v>199307.8056</v>
      </c>
      <c r="F54" s="100"/>
      <c r="G54" s="100"/>
      <c r="H54" s="100"/>
      <c r="I54" s="100"/>
      <c r="J54" s="100"/>
      <c r="K54" s="100"/>
      <c r="L54" s="100"/>
      <c r="M54" s="100"/>
      <c r="N54" s="100"/>
      <c r="O54" s="100"/>
      <c r="P54" s="100"/>
      <c r="Q54" s="100"/>
      <c r="R54" s="100"/>
      <c r="S54" s="100"/>
      <c r="T54" s="100"/>
      <c r="U54" s="100"/>
      <c r="V54" s="100"/>
      <c r="W54" s="100"/>
      <c r="X54" s="100"/>
      <c r="Y54" s="100"/>
      <c r="Z54" s="100"/>
    </row>
    <row r="55" ht="14.25" customHeight="1">
      <c r="A55" s="145" t="s">
        <v>144</v>
      </c>
      <c r="B55" s="113">
        <f t="shared" si="6"/>
        <v>106945.6843</v>
      </c>
      <c r="C55" s="113">
        <f t="shared" si="7"/>
        <v>71364.70328</v>
      </c>
      <c r="D55" s="113">
        <f t="shared" si="8"/>
        <v>40779.83045</v>
      </c>
      <c r="E55" s="115">
        <f t="shared" si="9"/>
        <v>219090.2181</v>
      </c>
      <c r="F55" s="100"/>
      <c r="G55" s="100"/>
      <c r="H55" s="100"/>
      <c r="I55" s="100"/>
      <c r="J55" s="100"/>
      <c r="K55" s="100"/>
      <c r="L55" s="100"/>
      <c r="M55" s="100"/>
      <c r="N55" s="100"/>
      <c r="O55" s="100"/>
      <c r="P55" s="100"/>
      <c r="Q55" s="100"/>
      <c r="R55" s="100"/>
      <c r="S55" s="100"/>
      <c r="T55" s="100"/>
      <c r="U55" s="100"/>
      <c r="V55" s="100"/>
      <c r="W55" s="100"/>
      <c r="X55" s="100"/>
      <c r="Y55" s="100"/>
      <c r="Z55" s="100"/>
    </row>
    <row r="56" ht="14.25" customHeight="1">
      <c r="A56" s="117" t="s">
        <v>145</v>
      </c>
      <c r="B56" s="118">
        <f t="shared" si="6"/>
        <v>117567.8291</v>
      </c>
      <c r="C56" s="118">
        <f t="shared" si="7"/>
        <v>78452.84537</v>
      </c>
      <c r="D56" s="118">
        <f t="shared" si="8"/>
        <v>44830.19735</v>
      </c>
      <c r="E56" s="120">
        <f t="shared" si="9"/>
        <v>240850.8718</v>
      </c>
      <c r="F56" s="100"/>
      <c r="G56" s="100"/>
      <c r="H56" s="100"/>
      <c r="I56" s="100"/>
      <c r="J56" s="100"/>
      <c r="K56" s="100"/>
      <c r="L56" s="100"/>
      <c r="M56" s="100"/>
      <c r="N56" s="100"/>
      <c r="O56" s="100"/>
      <c r="P56" s="100"/>
      <c r="Q56" s="100"/>
      <c r="R56" s="100"/>
      <c r="S56" s="100"/>
      <c r="T56" s="100"/>
      <c r="U56" s="100"/>
      <c r="V56" s="100"/>
      <c r="W56" s="100"/>
      <c r="X56" s="100"/>
      <c r="Y56" s="100"/>
      <c r="Z56" s="100"/>
    </row>
    <row r="57" ht="14.25" customHeight="1">
      <c r="A57" s="145" t="s">
        <v>146</v>
      </c>
      <c r="B57" s="113">
        <f t="shared" si="6"/>
        <v>129397.0357</v>
      </c>
      <c r="C57" s="113">
        <f t="shared" si="7"/>
        <v>86346.45815</v>
      </c>
      <c r="D57" s="113">
        <f t="shared" si="8"/>
        <v>49340.83323</v>
      </c>
      <c r="E57" s="115">
        <f t="shared" si="9"/>
        <v>265084.3271</v>
      </c>
      <c r="F57" s="100"/>
      <c r="G57" s="100"/>
      <c r="H57" s="100"/>
      <c r="I57" s="100"/>
      <c r="J57" s="100"/>
      <c r="K57" s="100"/>
      <c r="L57" s="100"/>
      <c r="M57" s="100"/>
      <c r="N57" s="100"/>
      <c r="O57" s="100"/>
      <c r="P57" s="100"/>
      <c r="Q57" s="100"/>
      <c r="R57" s="100"/>
      <c r="S57" s="100"/>
      <c r="T57" s="100"/>
      <c r="U57" s="100"/>
      <c r="V57" s="100"/>
      <c r="W57" s="100"/>
      <c r="X57" s="100"/>
      <c r="Y57" s="100"/>
      <c r="Z57" s="100"/>
    </row>
    <row r="58" ht="14.25" customHeight="1">
      <c r="A58" s="117" t="s">
        <v>147</v>
      </c>
      <c r="B58" s="118">
        <f t="shared" si="6"/>
        <v>142191.8918</v>
      </c>
      <c r="C58" s="118">
        <f t="shared" si="7"/>
        <v>94884.44748</v>
      </c>
      <c r="D58" s="118">
        <f t="shared" si="8"/>
        <v>54219.68427</v>
      </c>
      <c r="E58" s="120">
        <f t="shared" si="9"/>
        <v>291296.0236</v>
      </c>
      <c r="F58" s="100"/>
      <c r="G58" s="100"/>
      <c r="H58" s="100"/>
      <c r="I58" s="100"/>
      <c r="J58" s="100"/>
      <c r="K58" s="100"/>
      <c r="L58" s="100"/>
      <c r="M58" s="100"/>
      <c r="N58" s="100"/>
      <c r="O58" s="100"/>
      <c r="P58" s="100"/>
      <c r="Q58" s="100"/>
      <c r="R58" s="100"/>
      <c r="S58" s="100"/>
      <c r="T58" s="100"/>
      <c r="U58" s="100"/>
      <c r="V58" s="100"/>
      <c r="W58" s="100"/>
      <c r="X58" s="100"/>
      <c r="Y58" s="100"/>
      <c r="Z58" s="100"/>
    </row>
    <row r="59" ht="14.25" customHeight="1">
      <c r="A59" s="145" t="s">
        <v>148</v>
      </c>
      <c r="B59" s="113">
        <f t="shared" si="6"/>
        <v>156435.2222</v>
      </c>
      <c r="C59" s="113">
        <f t="shared" si="7"/>
        <v>104389.0016</v>
      </c>
      <c r="D59" s="113">
        <f t="shared" si="8"/>
        <v>59650.85808</v>
      </c>
      <c r="E59" s="115">
        <f t="shared" si="9"/>
        <v>320475.082</v>
      </c>
      <c r="F59" s="100"/>
      <c r="G59" s="100"/>
      <c r="H59" s="100"/>
      <c r="I59" s="100"/>
      <c r="J59" s="100"/>
      <c r="K59" s="100"/>
      <c r="L59" s="100"/>
      <c r="M59" s="100"/>
      <c r="N59" s="100"/>
      <c r="O59" s="100"/>
      <c r="P59" s="100"/>
      <c r="Q59" s="100"/>
      <c r="R59" s="100"/>
      <c r="S59" s="100"/>
      <c r="T59" s="100"/>
      <c r="U59" s="100"/>
      <c r="V59" s="100"/>
      <c r="W59" s="100"/>
      <c r="X59" s="100"/>
      <c r="Y59" s="100"/>
      <c r="Z59" s="100"/>
    </row>
    <row r="60" ht="14.25" customHeight="1">
      <c r="A60" s="117" t="s">
        <v>149</v>
      </c>
      <c r="B60" s="118">
        <f t="shared" si="6"/>
        <v>172127.0269</v>
      </c>
      <c r="C60" s="118">
        <f t="shared" si="7"/>
        <v>114860.1206</v>
      </c>
      <c r="D60" s="118">
        <f t="shared" si="8"/>
        <v>65634.35465</v>
      </c>
      <c r="E60" s="120">
        <f t="shared" si="9"/>
        <v>352621.5022</v>
      </c>
      <c r="F60" s="100"/>
      <c r="G60" s="100"/>
      <c r="H60" s="100"/>
      <c r="I60" s="100"/>
      <c r="J60" s="100"/>
      <c r="K60" s="100"/>
      <c r="L60" s="100"/>
      <c r="M60" s="100"/>
      <c r="N60" s="100"/>
      <c r="O60" s="100"/>
      <c r="P60" s="100"/>
      <c r="Q60" s="100"/>
      <c r="R60" s="100"/>
      <c r="S60" s="100"/>
      <c r="T60" s="100"/>
      <c r="U60" s="100"/>
      <c r="V60" s="100"/>
      <c r="W60" s="100"/>
      <c r="X60" s="100"/>
      <c r="Y60" s="100"/>
      <c r="Z60" s="100"/>
    </row>
    <row r="61" ht="14.25" customHeight="1">
      <c r="A61" s="146" t="s">
        <v>156</v>
      </c>
      <c r="B61" s="147">
        <f t="shared" ref="B61:E61" si="10">SUM(B49:B60)</f>
        <v>1290590.584</v>
      </c>
      <c r="C61" s="147">
        <f t="shared" si="10"/>
        <v>861209.2635</v>
      </c>
      <c r="D61" s="147">
        <f t="shared" si="10"/>
        <v>492119.5792</v>
      </c>
      <c r="E61" s="148">
        <f t="shared" si="10"/>
        <v>2643919.426</v>
      </c>
      <c r="F61" s="100"/>
      <c r="G61" s="100"/>
      <c r="H61" s="100"/>
      <c r="I61" s="100"/>
      <c r="J61" s="100"/>
      <c r="K61" s="100"/>
      <c r="L61" s="100"/>
      <c r="M61" s="100"/>
      <c r="N61" s="100"/>
      <c r="O61" s="100"/>
      <c r="P61" s="100"/>
      <c r="Q61" s="100"/>
      <c r="R61" s="100"/>
      <c r="S61" s="100"/>
      <c r="T61" s="100"/>
      <c r="U61" s="100"/>
      <c r="V61" s="100"/>
      <c r="W61" s="100"/>
      <c r="X61" s="100"/>
      <c r="Y61" s="100"/>
      <c r="Z61" s="100"/>
    </row>
    <row r="62" ht="14.25" customHeight="1">
      <c r="A62" s="129" t="s">
        <v>157</v>
      </c>
      <c r="B62" s="130">
        <f t="shared" ref="B62:E62" si="11">B61/12</f>
        <v>107549.2153</v>
      </c>
      <c r="C62" s="130">
        <f t="shared" si="11"/>
        <v>71767.43863</v>
      </c>
      <c r="D62" s="130">
        <f t="shared" si="11"/>
        <v>41009.96493</v>
      </c>
      <c r="E62" s="132">
        <f t="shared" si="11"/>
        <v>220326.6189</v>
      </c>
      <c r="F62" s="100"/>
      <c r="G62" s="100"/>
      <c r="H62" s="100"/>
      <c r="I62" s="100"/>
      <c r="J62" s="100"/>
      <c r="K62" s="100"/>
      <c r="L62" s="100"/>
      <c r="M62" s="100"/>
      <c r="N62" s="100"/>
      <c r="O62" s="100"/>
      <c r="P62" s="100"/>
      <c r="Q62" s="100"/>
      <c r="R62" s="100"/>
      <c r="S62" s="100"/>
      <c r="T62" s="100"/>
      <c r="U62" s="100"/>
      <c r="V62" s="100"/>
      <c r="W62" s="100"/>
      <c r="X62" s="100"/>
      <c r="Y62" s="100"/>
      <c r="Z62" s="100"/>
    </row>
    <row r="63" ht="14.25" customHeight="1">
      <c r="A63" s="106"/>
      <c r="B63" s="100"/>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row>
    <row r="64" ht="14.25" customHeight="1">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row>
    <row r="65" ht="14.25" customHeight="1">
      <c r="A65" s="106"/>
      <c r="B65" s="100"/>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row>
    <row r="66" ht="30.75" customHeight="1">
      <c r="A66" s="149" t="s">
        <v>158</v>
      </c>
      <c r="B66" s="140"/>
      <c r="C66" s="141"/>
      <c r="D66" s="141"/>
      <c r="E66" s="141"/>
      <c r="F66" s="100"/>
      <c r="G66" s="100"/>
      <c r="H66" s="100"/>
      <c r="I66" s="100"/>
      <c r="J66" s="100"/>
      <c r="K66" s="100"/>
      <c r="L66" s="100"/>
      <c r="M66" s="100"/>
      <c r="N66" s="100"/>
      <c r="O66" s="100"/>
      <c r="P66" s="100"/>
      <c r="Q66" s="100"/>
      <c r="R66" s="100"/>
      <c r="S66" s="100"/>
      <c r="T66" s="100"/>
      <c r="U66" s="100"/>
      <c r="V66" s="100"/>
      <c r="W66" s="100"/>
      <c r="X66" s="100"/>
      <c r="Y66" s="100"/>
      <c r="Z66" s="100"/>
    </row>
    <row r="67" ht="14.25" customHeight="1">
      <c r="A67" s="133"/>
      <c r="B67" s="10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row>
    <row r="68" ht="14.25" customHeight="1">
      <c r="A68" s="100"/>
      <c r="B68" s="100"/>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row>
    <row r="69" ht="14.25" customHeight="1">
      <c r="A69" s="150" t="s">
        <v>159</v>
      </c>
      <c r="B69" s="151"/>
      <c r="C69" s="152" t="s">
        <v>160</v>
      </c>
      <c r="D69" s="152" t="s">
        <v>161</v>
      </c>
      <c r="E69" s="100"/>
      <c r="F69" s="150" t="s">
        <v>162</v>
      </c>
      <c r="G69" s="151"/>
      <c r="H69" s="152" t="str">
        <f t="shared" ref="H69:I69" si="12">C69</f>
        <v>porcentaje de compra </v>
      </c>
      <c r="I69" s="152" t="str">
        <f t="shared" si="12"/>
        <v>precio unitario</v>
      </c>
      <c r="J69" s="100"/>
      <c r="K69" s="100"/>
      <c r="L69" s="150" t="s">
        <v>163</v>
      </c>
      <c r="M69" s="151"/>
      <c r="N69" s="152" t="str">
        <f t="shared" ref="N69:O69" si="13">H69</f>
        <v>porcentaje de compra </v>
      </c>
      <c r="O69" s="152" t="str">
        <f t="shared" si="13"/>
        <v>precio unitario</v>
      </c>
      <c r="P69" s="100"/>
      <c r="Q69" s="100"/>
      <c r="R69" s="100"/>
      <c r="S69" s="100"/>
      <c r="T69" s="100"/>
      <c r="U69" s="100"/>
      <c r="V69" s="100"/>
      <c r="W69" s="100"/>
      <c r="X69" s="100"/>
      <c r="Y69" s="100"/>
      <c r="Z69" s="100"/>
    </row>
    <row r="70" ht="14.25" customHeight="1">
      <c r="A70" s="153"/>
      <c r="B70" s="154"/>
      <c r="C70" s="155">
        <v>0.6</v>
      </c>
      <c r="D70" s="156">
        <f>G13</f>
        <v>402.3539667</v>
      </c>
      <c r="E70" s="100"/>
      <c r="F70" s="153"/>
      <c r="G70" s="154"/>
      <c r="H70" s="155">
        <f>H14</f>
        <v>0.35</v>
      </c>
      <c r="I70" s="156">
        <f>G14</f>
        <v>460.2689667</v>
      </c>
      <c r="J70" s="100"/>
      <c r="K70" s="100"/>
      <c r="L70" s="153"/>
      <c r="M70" s="154"/>
      <c r="N70" s="155">
        <f>H15</f>
        <v>0.2</v>
      </c>
      <c r="O70" s="156">
        <f>G15</f>
        <v>460.2689667</v>
      </c>
      <c r="P70" s="100"/>
      <c r="Q70" s="100"/>
      <c r="R70" s="100"/>
      <c r="S70" s="100"/>
      <c r="T70" s="100"/>
      <c r="U70" s="100"/>
      <c r="V70" s="100"/>
      <c r="W70" s="100"/>
      <c r="X70" s="100"/>
      <c r="Y70" s="100"/>
      <c r="Z70" s="100"/>
    </row>
    <row r="71" ht="14.25" customHeight="1">
      <c r="A71" s="157" t="s">
        <v>136</v>
      </c>
      <c r="B71" s="158" t="s">
        <v>164</v>
      </c>
      <c r="C71" s="158" t="s">
        <v>165</v>
      </c>
      <c r="D71" s="158" t="s">
        <v>166</v>
      </c>
      <c r="E71" s="100"/>
      <c r="F71" s="158" t="s">
        <v>136</v>
      </c>
      <c r="G71" s="158" t="s">
        <v>164</v>
      </c>
      <c r="H71" s="158" t="s">
        <v>167</v>
      </c>
      <c r="I71" s="158" t="s">
        <v>166</v>
      </c>
      <c r="J71" s="100"/>
      <c r="K71" s="100"/>
      <c r="L71" s="158" t="s">
        <v>136</v>
      </c>
      <c r="M71" s="158" t="s">
        <v>164</v>
      </c>
      <c r="N71" s="158" t="s">
        <v>167</v>
      </c>
      <c r="O71" s="158" t="s">
        <v>166</v>
      </c>
      <c r="P71" s="100"/>
      <c r="Q71" s="100"/>
      <c r="R71" s="100"/>
      <c r="S71" s="100"/>
      <c r="T71" s="100"/>
      <c r="U71" s="100"/>
      <c r="V71" s="100"/>
      <c r="W71" s="100"/>
      <c r="X71" s="100"/>
      <c r="Y71" s="100"/>
      <c r="Z71" s="100"/>
    </row>
    <row r="72" ht="14.25" customHeight="1">
      <c r="A72" s="128" t="s">
        <v>138</v>
      </c>
      <c r="B72" s="136">
        <v>250.0</v>
      </c>
      <c r="C72" s="136">
        <f t="shared" ref="C72:C83" si="14">B72*$C$70</f>
        <v>150</v>
      </c>
      <c r="D72" s="125">
        <f t="shared" ref="D72:D83" si="15">C72*$D$70</f>
        <v>60353.095</v>
      </c>
      <c r="E72" s="100"/>
      <c r="F72" s="128" t="s">
        <v>138</v>
      </c>
      <c r="G72" s="159">
        <v>250.0</v>
      </c>
      <c r="H72" s="159">
        <f t="shared" ref="H72:H83" si="16">G72*$H$70</f>
        <v>87.5</v>
      </c>
      <c r="I72" s="125">
        <f>I70*H72</f>
        <v>40273.53458</v>
      </c>
      <c r="J72" s="100"/>
      <c r="K72" s="100"/>
      <c r="L72" s="128" t="s">
        <v>138</v>
      </c>
      <c r="M72" s="159">
        <v>250.0</v>
      </c>
      <c r="N72" s="159">
        <f t="shared" ref="N72:N83" si="17">M72*$N$70</f>
        <v>50</v>
      </c>
      <c r="O72" s="125">
        <f t="shared" ref="O72:O83" si="18">N72*$O$70</f>
        <v>23013.44833</v>
      </c>
      <c r="P72" s="100"/>
      <c r="Q72" s="100"/>
      <c r="R72" s="100"/>
      <c r="S72" s="100"/>
      <c r="T72" s="100"/>
      <c r="U72" s="100"/>
      <c r="V72" s="100"/>
      <c r="W72" s="100"/>
      <c r="X72" s="100"/>
      <c r="Y72" s="100"/>
      <c r="Z72" s="100"/>
    </row>
    <row r="73" ht="14.25" customHeight="1">
      <c r="A73" s="128" t="s">
        <v>139</v>
      </c>
      <c r="B73" s="136">
        <v>275.0</v>
      </c>
      <c r="C73" s="136">
        <f t="shared" si="14"/>
        <v>165</v>
      </c>
      <c r="D73" s="125">
        <f t="shared" si="15"/>
        <v>66388.4045</v>
      </c>
      <c r="E73" s="100"/>
      <c r="F73" s="135" t="s">
        <v>139</v>
      </c>
      <c r="G73" s="159">
        <v>275.0</v>
      </c>
      <c r="H73" s="159">
        <f t="shared" si="16"/>
        <v>96.25</v>
      </c>
      <c r="I73" s="125">
        <f t="shared" ref="I73:I83" si="19">H73*$I$70</f>
        <v>44300.88804</v>
      </c>
      <c r="J73" s="100"/>
      <c r="K73" s="100"/>
      <c r="L73" s="135" t="s">
        <v>139</v>
      </c>
      <c r="M73" s="159">
        <v>275.0</v>
      </c>
      <c r="N73" s="159">
        <f t="shared" si="17"/>
        <v>55</v>
      </c>
      <c r="O73" s="125">
        <f t="shared" si="18"/>
        <v>25314.79317</v>
      </c>
      <c r="P73" s="100"/>
      <c r="Q73" s="100"/>
      <c r="R73" s="100"/>
      <c r="S73" s="100"/>
      <c r="T73" s="100"/>
      <c r="U73" s="100"/>
      <c r="V73" s="100"/>
      <c r="W73" s="100"/>
      <c r="X73" s="100"/>
      <c r="Y73" s="100"/>
      <c r="Z73" s="100"/>
    </row>
    <row r="74" ht="14.25" customHeight="1">
      <c r="A74" s="128" t="s">
        <v>140</v>
      </c>
      <c r="B74" s="136">
        <v>303.0</v>
      </c>
      <c r="C74" s="136">
        <f t="shared" si="14"/>
        <v>181.8</v>
      </c>
      <c r="D74" s="125">
        <f t="shared" si="15"/>
        <v>73147.95114</v>
      </c>
      <c r="E74" s="100"/>
      <c r="F74" s="128" t="s">
        <v>140</v>
      </c>
      <c r="G74" s="159">
        <v>303.0</v>
      </c>
      <c r="H74" s="159">
        <f t="shared" si="16"/>
        <v>106.05</v>
      </c>
      <c r="I74" s="125">
        <f t="shared" si="19"/>
        <v>48811.52392</v>
      </c>
      <c r="J74" s="100"/>
      <c r="K74" s="100"/>
      <c r="L74" s="128" t="s">
        <v>140</v>
      </c>
      <c r="M74" s="159">
        <v>303.0</v>
      </c>
      <c r="N74" s="159">
        <f t="shared" si="17"/>
        <v>60.6</v>
      </c>
      <c r="O74" s="125">
        <f t="shared" si="18"/>
        <v>27892.29938</v>
      </c>
      <c r="P74" s="100"/>
      <c r="Q74" s="100"/>
      <c r="R74" s="100"/>
      <c r="S74" s="100"/>
      <c r="T74" s="100"/>
      <c r="U74" s="100"/>
      <c r="V74" s="100"/>
      <c r="W74" s="100"/>
      <c r="X74" s="100"/>
      <c r="Y74" s="100"/>
      <c r="Z74" s="100"/>
    </row>
    <row r="75" ht="14.25" customHeight="1">
      <c r="A75" s="128" t="s">
        <v>141</v>
      </c>
      <c r="B75" s="136">
        <v>333.0</v>
      </c>
      <c r="C75" s="136">
        <f t="shared" si="14"/>
        <v>199.8</v>
      </c>
      <c r="D75" s="125">
        <f t="shared" si="15"/>
        <v>80390.32254</v>
      </c>
      <c r="E75" s="100"/>
      <c r="F75" s="135" t="s">
        <v>141</v>
      </c>
      <c r="G75" s="159">
        <v>333.0</v>
      </c>
      <c r="H75" s="159">
        <f t="shared" si="16"/>
        <v>116.55</v>
      </c>
      <c r="I75" s="125">
        <f t="shared" si="19"/>
        <v>53644.34807</v>
      </c>
      <c r="J75" s="100"/>
      <c r="K75" s="100"/>
      <c r="L75" s="135" t="s">
        <v>141</v>
      </c>
      <c r="M75" s="159">
        <v>333.0</v>
      </c>
      <c r="N75" s="159">
        <f t="shared" si="17"/>
        <v>66.6</v>
      </c>
      <c r="O75" s="125">
        <f t="shared" si="18"/>
        <v>30653.91318</v>
      </c>
      <c r="P75" s="100"/>
      <c r="Q75" s="100"/>
      <c r="R75" s="100"/>
      <c r="S75" s="100"/>
      <c r="T75" s="100"/>
      <c r="U75" s="100"/>
      <c r="V75" s="100"/>
      <c r="W75" s="100"/>
      <c r="X75" s="100"/>
      <c r="Y75" s="100"/>
      <c r="Z75" s="100"/>
    </row>
    <row r="76" ht="14.25" customHeight="1">
      <c r="A76" s="135" t="s">
        <v>142</v>
      </c>
      <c r="B76" s="136">
        <v>366.0</v>
      </c>
      <c r="C76" s="136">
        <f t="shared" si="14"/>
        <v>219.6</v>
      </c>
      <c r="D76" s="125">
        <f t="shared" si="15"/>
        <v>88356.93108</v>
      </c>
      <c r="E76" s="100"/>
      <c r="F76" s="135" t="s">
        <v>142</v>
      </c>
      <c r="G76" s="159">
        <v>366.0</v>
      </c>
      <c r="H76" s="159">
        <f t="shared" si="16"/>
        <v>128.1</v>
      </c>
      <c r="I76" s="125">
        <f t="shared" si="19"/>
        <v>58960.45463</v>
      </c>
      <c r="J76" s="100"/>
      <c r="K76" s="100"/>
      <c r="L76" s="135" t="s">
        <v>142</v>
      </c>
      <c r="M76" s="159">
        <v>366.0</v>
      </c>
      <c r="N76" s="159">
        <f t="shared" si="17"/>
        <v>73.2</v>
      </c>
      <c r="O76" s="125">
        <f t="shared" si="18"/>
        <v>33691.68836</v>
      </c>
      <c r="P76" s="100"/>
      <c r="Q76" s="100"/>
      <c r="R76" s="100"/>
      <c r="S76" s="100"/>
      <c r="T76" s="100"/>
      <c r="U76" s="100"/>
      <c r="V76" s="100"/>
      <c r="W76" s="100"/>
      <c r="X76" s="100"/>
      <c r="Y76" s="100"/>
      <c r="Z76" s="100"/>
    </row>
    <row r="77" ht="14.25" customHeight="1">
      <c r="A77" s="124" t="s">
        <v>143</v>
      </c>
      <c r="B77" s="136">
        <v>403.0</v>
      </c>
      <c r="C77" s="136">
        <f t="shared" si="14"/>
        <v>241.8</v>
      </c>
      <c r="D77" s="125">
        <f t="shared" si="15"/>
        <v>97289.18914</v>
      </c>
      <c r="E77" s="100"/>
      <c r="F77" s="135" t="s">
        <v>143</v>
      </c>
      <c r="G77" s="159">
        <v>403.0</v>
      </c>
      <c r="H77" s="159">
        <f t="shared" si="16"/>
        <v>141.05</v>
      </c>
      <c r="I77" s="125">
        <f t="shared" si="19"/>
        <v>64920.93775</v>
      </c>
      <c r="J77" s="100"/>
      <c r="K77" s="100"/>
      <c r="L77" s="135" t="s">
        <v>143</v>
      </c>
      <c r="M77" s="159">
        <v>403.0</v>
      </c>
      <c r="N77" s="159">
        <f t="shared" si="17"/>
        <v>80.6</v>
      </c>
      <c r="O77" s="125">
        <f t="shared" si="18"/>
        <v>37097.67871</v>
      </c>
      <c r="P77" s="100"/>
      <c r="Q77" s="100"/>
      <c r="R77" s="100"/>
      <c r="S77" s="100"/>
      <c r="T77" s="100"/>
      <c r="U77" s="100"/>
      <c r="V77" s="100"/>
      <c r="W77" s="100"/>
      <c r="X77" s="100"/>
      <c r="Y77" s="100"/>
      <c r="Z77" s="100"/>
    </row>
    <row r="78" ht="14.25" customHeight="1">
      <c r="A78" s="135" t="s">
        <v>144</v>
      </c>
      <c r="B78" s="136">
        <v>443.0</v>
      </c>
      <c r="C78" s="136">
        <f t="shared" si="14"/>
        <v>265.8</v>
      </c>
      <c r="D78" s="125">
        <f t="shared" si="15"/>
        <v>106945.6843</v>
      </c>
      <c r="E78" s="100"/>
      <c r="F78" s="135" t="s">
        <v>144</v>
      </c>
      <c r="G78" s="159">
        <v>443.0</v>
      </c>
      <c r="H78" s="159">
        <f t="shared" si="16"/>
        <v>155.05</v>
      </c>
      <c r="I78" s="125">
        <f t="shared" si="19"/>
        <v>71364.70328</v>
      </c>
      <c r="J78" s="100"/>
      <c r="K78" s="100"/>
      <c r="L78" s="135" t="s">
        <v>144</v>
      </c>
      <c r="M78" s="159">
        <v>443.0</v>
      </c>
      <c r="N78" s="159">
        <f t="shared" si="17"/>
        <v>88.6</v>
      </c>
      <c r="O78" s="125">
        <f t="shared" si="18"/>
        <v>40779.83045</v>
      </c>
      <c r="P78" s="100"/>
      <c r="Q78" s="100"/>
      <c r="R78" s="100"/>
      <c r="S78" s="100"/>
      <c r="T78" s="100"/>
      <c r="U78" s="100"/>
      <c r="V78" s="100"/>
      <c r="W78" s="100"/>
      <c r="X78" s="100"/>
      <c r="Y78" s="100"/>
      <c r="Z78" s="100"/>
    </row>
    <row r="79" ht="14.25" customHeight="1">
      <c r="A79" s="135" t="s">
        <v>145</v>
      </c>
      <c r="B79" s="136">
        <v>487.0</v>
      </c>
      <c r="C79" s="136">
        <f t="shared" si="14"/>
        <v>292.2</v>
      </c>
      <c r="D79" s="125">
        <f t="shared" si="15"/>
        <v>117567.8291</v>
      </c>
      <c r="E79" s="100"/>
      <c r="F79" s="135" t="s">
        <v>145</v>
      </c>
      <c r="G79" s="159">
        <v>487.0</v>
      </c>
      <c r="H79" s="159">
        <f t="shared" si="16"/>
        <v>170.45</v>
      </c>
      <c r="I79" s="125">
        <f t="shared" si="19"/>
        <v>78452.84537</v>
      </c>
      <c r="J79" s="100"/>
      <c r="K79" s="100"/>
      <c r="L79" s="135" t="s">
        <v>145</v>
      </c>
      <c r="M79" s="159">
        <v>487.0</v>
      </c>
      <c r="N79" s="159">
        <f t="shared" si="17"/>
        <v>97.4</v>
      </c>
      <c r="O79" s="125">
        <f t="shared" si="18"/>
        <v>44830.19735</v>
      </c>
      <c r="P79" s="100"/>
      <c r="Q79" s="100"/>
      <c r="R79" s="100"/>
      <c r="S79" s="100"/>
      <c r="T79" s="100"/>
      <c r="U79" s="100"/>
      <c r="V79" s="100"/>
      <c r="W79" s="100"/>
      <c r="X79" s="100"/>
      <c r="Y79" s="100"/>
      <c r="Z79" s="100"/>
    </row>
    <row r="80" ht="14.25" customHeight="1">
      <c r="A80" s="128" t="s">
        <v>146</v>
      </c>
      <c r="B80" s="136">
        <v>536.0</v>
      </c>
      <c r="C80" s="136">
        <f t="shared" si="14"/>
        <v>321.6</v>
      </c>
      <c r="D80" s="125">
        <f t="shared" si="15"/>
        <v>129397.0357</v>
      </c>
      <c r="E80" s="100"/>
      <c r="F80" s="128" t="s">
        <v>146</v>
      </c>
      <c r="G80" s="159">
        <v>536.0</v>
      </c>
      <c r="H80" s="159">
        <f t="shared" si="16"/>
        <v>187.6</v>
      </c>
      <c r="I80" s="125">
        <f t="shared" si="19"/>
        <v>86346.45815</v>
      </c>
      <c r="J80" s="100"/>
      <c r="K80" s="100"/>
      <c r="L80" s="128" t="s">
        <v>146</v>
      </c>
      <c r="M80" s="159">
        <v>536.0</v>
      </c>
      <c r="N80" s="159">
        <f t="shared" si="17"/>
        <v>107.2</v>
      </c>
      <c r="O80" s="125">
        <f t="shared" si="18"/>
        <v>49340.83323</v>
      </c>
      <c r="P80" s="100"/>
      <c r="Q80" s="100"/>
      <c r="R80" s="100"/>
      <c r="S80" s="100"/>
      <c r="T80" s="100"/>
      <c r="U80" s="100"/>
      <c r="V80" s="100"/>
      <c r="W80" s="100"/>
      <c r="X80" s="100"/>
      <c r="Y80" s="100"/>
      <c r="Z80" s="100"/>
    </row>
    <row r="81" ht="14.25" customHeight="1">
      <c r="A81" s="128" t="s">
        <v>147</v>
      </c>
      <c r="B81" s="136">
        <v>589.0</v>
      </c>
      <c r="C81" s="136">
        <f t="shared" si="14"/>
        <v>353.4</v>
      </c>
      <c r="D81" s="125">
        <f t="shared" si="15"/>
        <v>142191.8918</v>
      </c>
      <c r="E81" s="100"/>
      <c r="F81" s="135" t="s">
        <v>147</v>
      </c>
      <c r="G81" s="159">
        <v>589.0</v>
      </c>
      <c r="H81" s="159">
        <f t="shared" si="16"/>
        <v>206.15</v>
      </c>
      <c r="I81" s="125">
        <f t="shared" si="19"/>
        <v>94884.44748</v>
      </c>
      <c r="J81" s="100"/>
      <c r="K81" s="100"/>
      <c r="L81" s="135" t="s">
        <v>147</v>
      </c>
      <c r="M81" s="159">
        <v>589.0</v>
      </c>
      <c r="N81" s="159">
        <f t="shared" si="17"/>
        <v>117.8</v>
      </c>
      <c r="O81" s="125">
        <f t="shared" si="18"/>
        <v>54219.68427</v>
      </c>
      <c r="P81" s="100"/>
      <c r="Q81" s="100"/>
      <c r="R81" s="100"/>
      <c r="S81" s="100"/>
      <c r="T81" s="100"/>
      <c r="U81" s="100"/>
      <c r="V81" s="100"/>
      <c r="W81" s="100"/>
      <c r="X81" s="100"/>
      <c r="Y81" s="100"/>
      <c r="Z81" s="100"/>
    </row>
    <row r="82" ht="14.25" customHeight="1">
      <c r="A82" s="128" t="s">
        <v>148</v>
      </c>
      <c r="B82" s="136">
        <v>648.0</v>
      </c>
      <c r="C82" s="136">
        <f t="shared" si="14"/>
        <v>388.8</v>
      </c>
      <c r="D82" s="125">
        <f t="shared" si="15"/>
        <v>156435.2222</v>
      </c>
      <c r="E82" s="100"/>
      <c r="F82" s="128" t="s">
        <v>148</v>
      </c>
      <c r="G82" s="159">
        <v>648.0</v>
      </c>
      <c r="H82" s="159">
        <f t="shared" si="16"/>
        <v>226.8</v>
      </c>
      <c r="I82" s="125">
        <f t="shared" si="19"/>
        <v>104389.0016</v>
      </c>
      <c r="J82" s="100"/>
      <c r="K82" s="100"/>
      <c r="L82" s="128" t="s">
        <v>148</v>
      </c>
      <c r="M82" s="159">
        <v>648.0</v>
      </c>
      <c r="N82" s="159">
        <f t="shared" si="17"/>
        <v>129.6</v>
      </c>
      <c r="O82" s="125">
        <f t="shared" si="18"/>
        <v>59650.85808</v>
      </c>
      <c r="P82" s="100"/>
      <c r="Q82" s="100"/>
      <c r="R82" s="100"/>
      <c r="S82" s="100"/>
      <c r="T82" s="100"/>
      <c r="U82" s="100"/>
      <c r="V82" s="100"/>
      <c r="W82" s="100"/>
      <c r="X82" s="100"/>
      <c r="Y82" s="100"/>
      <c r="Z82" s="100"/>
    </row>
    <row r="83" ht="14.25" customHeight="1">
      <c r="A83" s="128" t="s">
        <v>149</v>
      </c>
      <c r="B83" s="136">
        <v>713.0</v>
      </c>
      <c r="C83" s="136">
        <f t="shared" si="14"/>
        <v>427.8</v>
      </c>
      <c r="D83" s="125">
        <f t="shared" si="15"/>
        <v>172127.0269</v>
      </c>
      <c r="E83" s="100"/>
      <c r="F83" s="135" t="s">
        <v>149</v>
      </c>
      <c r="G83" s="159">
        <v>713.0</v>
      </c>
      <c r="H83" s="159">
        <f t="shared" si="16"/>
        <v>249.55</v>
      </c>
      <c r="I83" s="125">
        <f t="shared" si="19"/>
        <v>114860.1206</v>
      </c>
      <c r="J83" s="100"/>
      <c r="K83" s="100"/>
      <c r="L83" s="135" t="s">
        <v>149</v>
      </c>
      <c r="M83" s="159">
        <v>713.0</v>
      </c>
      <c r="N83" s="159">
        <f t="shared" si="17"/>
        <v>142.6</v>
      </c>
      <c r="O83" s="125">
        <f t="shared" si="18"/>
        <v>65634.35465</v>
      </c>
      <c r="P83" s="100"/>
      <c r="Q83" s="100"/>
      <c r="R83" s="100"/>
      <c r="S83" s="100"/>
      <c r="T83" s="100"/>
      <c r="U83" s="100"/>
      <c r="V83" s="100"/>
      <c r="W83" s="100"/>
      <c r="X83" s="100"/>
      <c r="Y83" s="100"/>
      <c r="Z83" s="100"/>
    </row>
    <row r="84" ht="14.25" customHeight="1">
      <c r="A84" s="160" t="s">
        <v>150</v>
      </c>
      <c r="B84" s="161">
        <f t="shared" ref="B84:C84" si="20">SUM(B70:B83)</f>
        <v>5346</v>
      </c>
      <c r="C84" s="161">
        <f t="shared" si="20"/>
        <v>3208.2</v>
      </c>
      <c r="D84" s="162">
        <f>SUM(D72:D83)</f>
        <v>1290590.584</v>
      </c>
      <c r="E84" s="100"/>
      <c r="F84" s="160" t="s">
        <v>150</v>
      </c>
      <c r="G84" s="163">
        <f t="shared" ref="G84:H84" si="21">SUM(G70:G83)</f>
        <v>5346</v>
      </c>
      <c r="H84" s="163">
        <f t="shared" si="21"/>
        <v>1871.45</v>
      </c>
      <c r="I84" s="162">
        <f>SUM(I72:I83)</f>
        <v>861209.2635</v>
      </c>
      <c r="J84" s="100"/>
      <c r="K84" s="100"/>
      <c r="L84" s="160" t="s">
        <v>150</v>
      </c>
      <c r="M84" s="163">
        <f t="shared" ref="M84:N84" si="22">SUM(M70:M83)</f>
        <v>5346</v>
      </c>
      <c r="N84" s="163">
        <f t="shared" si="22"/>
        <v>1069.4</v>
      </c>
      <c r="O84" s="162">
        <f>SUM(O72:O83)</f>
        <v>492119.5792</v>
      </c>
      <c r="P84" s="100"/>
      <c r="Q84" s="100"/>
      <c r="R84" s="100"/>
      <c r="S84" s="100"/>
      <c r="T84" s="100"/>
      <c r="U84" s="100"/>
      <c r="V84" s="100"/>
      <c r="W84" s="100"/>
      <c r="X84" s="100"/>
      <c r="Y84" s="100"/>
      <c r="Z84" s="100"/>
    </row>
    <row r="85" ht="14.25" customHeight="1">
      <c r="A85" s="106"/>
      <c r="B85" s="100"/>
      <c r="C85" s="100"/>
      <c r="D85" s="100"/>
      <c r="E85" s="100"/>
      <c r="F85" s="100"/>
      <c r="G85" s="100"/>
      <c r="H85" s="100"/>
      <c r="I85" s="100"/>
      <c r="J85" s="100"/>
      <c r="K85" s="100"/>
      <c r="L85" s="100"/>
      <c r="M85" s="100"/>
      <c r="N85" s="100"/>
      <c r="O85" s="100"/>
      <c r="P85" s="100"/>
      <c r="Q85" s="100"/>
      <c r="R85" s="100"/>
      <c r="S85" s="100"/>
      <c r="T85" s="100"/>
      <c r="U85" s="100"/>
      <c r="V85" s="100"/>
      <c r="W85" s="100"/>
      <c r="X85" s="100"/>
      <c r="Y85" s="100"/>
      <c r="Z85" s="100"/>
    </row>
    <row r="86" ht="14.25" customHeight="1">
      <c r="A86" s="100"/>
      <c r="B86" s="100"/>
      <c r="C86" s="100"/>
      <c r="D86" s="100"/>
      <c r="E86" s="100"/>
      <c r="F86" s="100"/>
      <c r="G86" s="100"/>
      <c r="H86" s="100"/>
      <c r="I86" s="100"/>
      <c r="J86" s="100"/>
      <c r="K86" s="100"/>
      <c r="L86" s="100"/>
      <c r="M86" s="100"/>
      <c r="N86" s="100"/>
      <c r="O86" s="100"/>
      <c r="P86" s="100"/>
      <c r="Q86" s="100"/>
      <c r="R86" s="100"/>
      <c r="S86" s="100"/>
      <c r="T86" s="100"/>
      <c r="U86" s="100"/>
      <c r="V86" s="100"/>
      <c r="W86" s="100"/>
      <c r="X86" s="100"/>
      <c r="Y86" s="100"/>
      <c r="Z86" s="100"/>
    </row>
    <row r="87" ht="14.25" customHeight="1">
      <c r="A87" s="106"/>
      <c r="B87" s="100"/>
      <c r="C87" s="100"/>
      <c r="D87" s="100"/>
      <c r="E87" s="100"/>
      <c r="F87" s="100"/>
      <c r="G87" s="100"/>
      <c r="H87" s="100"/>
      <c r="I87" s="100"/>
      <c r="J87" s="100"/>
      <c r="K87" s="100"/>
      <c r="L87" s="100"/>
      <c r="M87" s="100"/>
      <c r="N87" s="100"/>
      <c r="O87" s="100"/>
      <c r="P87" s="100"/>
      <c r="Q87" s="100"/>
      <c r="R87" s="100"/>
      <c r="S87" s="100"/>
      <c r="T87" s="100"/>
      <c r="U87" s="100"/>
      <c r="V87" s="100"/>
      <c r="W87" s="100"/>
      <c r="X87" s="100"/>
      <c r="Y87" s="100"/>
      <c r="Z87" s="100"/>
    </row>
    <row r="88" ht="14.25" customHeight="1">
      <c r="A88" s="100"/>
      <c r="B88" s="100"/>
      <c r="C88" s="100"/>
      <c r="D88" s="100"/>
      <c r="E88" s="100"/>
      <c r="F88" s="100"/>
      <c r="G88" s="100"/>
      <c r="H88" s="100"/>
      <c r="I88" s="100"/>
      <c r="J88" s="100"/>
      <c r="K88" s="100"/>
      <c r="L88" s="100"/>
      <c r="M88" s="100"/>
      <c r="N88" s="100"/>
      <c r="O88" s="100"/>
      <c r="P88" s="100"/>
      <c r="Q88" s="100"/>
      <c r="R88" s="100"/>
      <c r="S88" s="100"/>
      <c r="T88" s="100"/>
      <c r="U88" s="100"/>
      <c r="V88" s="100"/>
      <c r="W88" s="100"/>
      <c r="X88" s="100"/>
      <c r="Y88" s="100"/>
      <c r="Z88" s="100"/>
    </row>
    <row r="89" ht="14.25" customHeight="1">
      <c r="A89" s="106"/>
      <c r="B89" s="100"/>
      <c r="C89" s="100"/>
      <c r="D89" s="100"/>
      <c r="E89" s="100"/>
      <c r="F89" s="100"/>
      <c r="G89" s="100"/>
      <c r="H89" s="100"/>
      <c r="I89" s="100"/>
      <c r="J89" s="100"/>
      <c r="K89" s="100"/>
      <c r="L89" s="100"/>
      <c r="M89" s="100"/>
      <c r="N89" s="100"/>
      <c r="O89" s="100"/>
      <c r="P89" s="100"/>
      <c r="Q89" s="100"/>
      <c r="R89" s="100"/>
      <c r="S89" s="100"/>
      <c r="T89" s="100"/>
      <c r="U89" s="100"/>
      <c r="V89" s="100"/>
      <c r="W89" s="100"/>
      <c r="X89" s="100"/>
      <c r="Y89" s="100"/>
      <c r="Z89" s="100"/>
    </row>
    <row r="90" ht="14.25" customHeight="1">
      <c r="A90" s="100"/>
      <c r="B90" s="100"/>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row>
    <row r="91" ht="14.25" customHeight="1">
      <c r="A91" s="106"/>
      <c r="B91" s="100"/>
      <c r="C91" s="100"/>
      <c r="D91" s="100"/>
      <c r="E91" s="100"/>
      <c r="F91" s="100"/>
      <c r="G91" s="100"/>
      <c r="H91" s="100"/>
      <c r="I91" s="100"/>
      <c r="J91" s="100"/>
      <c r="K91" s="100"/>
      <c r="L91" s="100"/>
      <c r="M91" s="100"/>
      <c r="N91" s="100"/>
      <c r="O91" s="100"/>
      <c r="P91" s="100"/>
      <c r="Q91" s="100"/>
      <c r="R91" s="100"/>
      <c r="S91" s="100"/>
      <c r="T91" s="100"/>
      <c r="U91" s="100"/>
      <c r="V91" s="100"/>
      <c r="W91" s="100"/>
      <c r="X91" s="100"/>
      <c r="Y91" s="100"/>
      <c r="Z91" s="100"/>
    </row>
    <row r="92" ht="14.25" customHeight="1">
      <c r="A92" s="100"/>
      <c r="B92" s="100"/>
      <c r="C92" s="100"/>
      <c r="D92" s="100"/>
      <c r="E92" s="100"/>
      <c r="F92" s="100"/>
      <c r="G92" s="100"/>
      <c r="H92" s="100"/>
      <c r="I92" s="100"/>
      <c r="J92" s="100"/>
      <c r="K92" s="100"/>
      <c r="L92" s="100"/>
      <c r="M92" s="100"/>
      <c r="N92" s="100"/>
      <c r="O92" s="100"/>
      <c r="P92" s="100"/>
      <c r="Q92" s="100"/>
      <c r="R92" s="100"/>
      <c r="S92" s="100"/>
      <c r="T92" s="100"/>
      <c r="U92" s="100"/>
      <c r="V92" s="100"/>
      <c r="W92" s="100"/>
      <c r="X92" s="100"/>
      <c r="Y92" s="100"/>
      <c r="Z92" s="100"/>
    </row>
    <row r="93" ht="14.25" customHeight="1">
      <c r="A93" s="133"/>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row>
    <row r="94" ht="14.25" customHeight="1">
      <c r="A94" s="100"/>
      <c r="B94" s="100"/>
      <c r="C94" s="100"/>
      <c r="D94" s="100"/>
      <c r="E94" s="100"/>
      <c r="F94" s="100"/>
      <c r="G94" s="100"/>
      <c r="H94" s="100"/>
      <c r="I94" s="100"/>
      <c r="J94" s="100"/>
      <c r="K94" s="100"/>
      <c r="L94" s="100"/>
      <c r="M94" s="100"/>
      <c r="N94" s="100"/>
      <c r="O94" s="100"/>
      <c r="P94" s="100"/>
      <c r="Q94" s="100"/>
      <c r="R94" s="100"/>
      <c r="S94" s="100"/>
      <c r="T94" s="100"/>
      <c r="U94" s="100"/>
      <c r="V94" s="100"/>
      <c r="W94" s="100"/>
      <c r="X94" s="100"/>
      <c r="Y94" s="100"/>
      <c r="Z94" s="100"/>
    </row>
    <row r="95" ht="14.25" customHeight="1">
      <c r="A95" s="100"/>
      <c r="B95" s="100"/>
      <c r="C95" s="100"/>
      <c r="D95" s="100"/>
      <c r="E95" s="100"/>
      <c r="F95" s="100"/>
      <c r="G95" s="100"/>
      <c r="H95" s="100"/>
      <c r="I95" s="100"/>
      <c r="J95" s="100"/>
      <c r="K95" s="100"/>
      <c r="L95" s="100"/>
      <c r="M95" s="100"/>
      <c r="N95" s="100"/>
      <c r="O95" s="100"/>
      <c r="P95" s="100"/>
      <c r="Q95" s="100"/>
      <c r="R95" s="100"/>
      <c r="S95" s="100"/>
      <c r="T95" s="100"/>
      <c r="U95" s="100"/>
      <c r="V95" s="100"/>
      <c r="W95" s="100"/>
      <c r="X95" s="100"/>
      <c r="Y95" s="100"/>
      <c r="Z95" s="100"/>
    </row>
    <row r="96" ht="14.25" customHeight="1">
      <c r="A96" s="100"/>
      <c r="B96" s="100"/>
      <c r="C96" s="100"/>
      <c r="D96" s="100"/>
      <c r="E96" s="100"/>
      <c r="F96" s="100"/>
      <c r="G96" s="100"/>
      <c r="H96" s="100"/>
      <c r="I96" s="100"/>
      <c r="J96" s="100"/>
      <c r="K96" s="100"/>
      <c r="L96" s="100"/>
      <c r="M96" s="100"/>
      <c r="N96" s="100"/>
      <c r="O96" s="100"/>
      <c r="P96" s="100"/>
      <c r="Q96" s="100"/>
      <c r="R96" s="100"/>
      <c r="S96" s="100"/>
      <c r="T96" s="100"/>
      <c r="U96" s="100"/>
      <c r="V96" s="100"/>
      <c r="W96" s="100"/>
      <c r="X96" s="100"/>
      <c r="Y96" s="100"/>
      <c r="Z96" s="100"/>
    </row>
    <row r="97" ht="14.25" customHeight="1">
      <c r="A97" s="106"/>
      <c r="B97" s="100"/>
      <c r="C97" s="100"/>
      <c r="D97" s="100"/>
      <c r="E97" s="100"/>
      <c r="F97" s="100"/>
      <c r="G97" s="100"/>
      <c r="H97" s="100"/>
      <c r="I97" s="100"/>
      <c r="J97" s="100"/>
      <c r="K97" s="100"/>
      <c r="L97" s="100"/>
      <c r="M97" s="100"/>
      <c r="N97" s="100"/>
      <c r="O97" s="100"/>
      <c r="P97" s="100"/>
      <c r="Q97" s="100"/>
      <c r="R97" s="100"/>
      <c r="S97" s="100"/>
      <c r="T97" s="100"/>
      <c r="U97" s="100"/>
      <c r="V97" s="100"/>
      <c r="W97" s="100"/>
      <c r="X97" s="100"/>
      <c r="Y97" s="100"/>
      <c r="Z97" s="100"/>
    </row>
    <row r="98" ht="14.25" customHeight="1">
      <c r="A98" s="100"/>
      <c r="B98" s="100"/>
      <c r="C98" s="100"/>
      <c r="D98" s="100"/>
      <c r="E98" s="100"/>
      <c r="F98" s="100"/>
      <c r="G98" s="100"/>
      <c r="H98" s="100"/>
      <c r="I98" s="100"/>
      <c r="J98" s="100"/>
      <c r="K98" s="100"/>
      <c r="L98" s="100"/>
      <c r="M98" s="100"/>
      <c r="N98" s="100"/>
      <c r="O98" s="100"/>
      <c r="P98" s="100"/>
      <c r="Q98" s="100"/>
      <c r="R98" s="100"/>
      <c r="S98" s="100"/>
      <c r="T98" s="100"/>
      <c r="U98" s="100"/>
      <c r="V98" s="100"/>
      <c r="W98" s="100"/>
      <c r="X98" s="100"/>
      <c r="Y98" s="100"/>
      <c r="Z98" s="100"/>
    </row>
    <row r="99" ht="14.25" customHeight="1">
      <c r="A99" s="106"/>
      <c r="B99" s="100"/>
      <c r="C99" s="100"/>
      <c r="D99" s="100"/>
      <c r="E99" s="100"/>
      <c r="F99" s="100"/>
      <c r="G99" s="100"/>
      <c r="H99" s="100"/>
      <c r="I99" s="100"/>
      <c r="J99" s="100"/>
      <c r="K99" s="100"/>
      <c r="L99" s="100"/>
      <c r="M99" s="100"/>
      <c r="N99" s="100"/>
      <c r="O99" s="100"/>
      <c r="P99" s="100"/>
      <c r="Q99" s="100"/>
      <c r="R99" s="100"/>
      <c r="S99" s="100"/>
      <c r="T99" s="100"/>
      <c r="U99" s="100"/>
      <c r="V99" s="100"/>
      <c r="W99" s="100"/>
      <c r="X99" s="100"/>
      <c r="Y99" s="100"/>
      <c r="Z99" s="100"/>
    </row>
    <row r="100" ht="14.25"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row>
    <row r="101" ht="14.25" customHeight="1">
      <c r="A101" s="106"/>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row>
    <row r="102" ht="14.25" customHeight="1">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c r="X102" s="100"/>
      <c r="Y102" s="100"/>
      <c r="Z102" s="100"/>
    </row>
    <row r="103" ht="14.25" customHeight="1">
      <c r="A103" s="133"/>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row>
    <row r="104" ht="14.25" customHeight="1">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row>
    <row r="105" ht="14.25" customHeight="1">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row>
    <row r="106" ht="14.25" customHeight="1">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row>
    <row r="107" ht="14.25" customHeight="1">
      <c r="A107" s="106"/>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c r="X107" s="100"/>
      <c r="Y107" s="100"/>
      <c r="Z107" s="100"/>
    </row>
    <row r="108" ht="14.25" customHeight="1">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row>
    <row r="109" ht="14.25" customHeight="1">
      <c r="A109" s="106"/>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row>
    <row r="110" ht="14.25"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row>
    <row r="111" ht="14.25" customHeight="1">
      <c r="A111" s="106"/>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c r="X111" s="100"/>
      <c r="Y111" s="100"/>
      <c r="Z111" s="100"/>
    </row>
    <row r="112" ht="14.25" customHeight="1">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row>
    <row r="113" ht="14.25" customHeight="1">
      <c r="A113" s="133"/>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row>
    <row r="114" ht="14.25" customHeight="1">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row>
    <row r="115" ht="14.25" customHeight="1">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c r="X115" s="100"/>
      <c r="Y115" s="100"/>
      <c r="Z115" s="100"/>
    </row>
    <row r="116" ht="14.25" customHeight="1">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c r="X116" s="100"/>
      <c r="Y116" s="100"/>
      <c r="Z116" s="100"/>
    </row>
    <row r="117" ht="14.25" customHeight="1">
      <c r="A117" s="106"/>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c r="X117" s="100"/>
      <c r="Y117" s="100"/>
      <c r="Z117" s="100"/>
    </row>
    <row r="118" ht="14.2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100"/>
      <c r="Y118" s="100"/>
      <c r="Z118" s="100"/>
    </row>
    <row r="119" ht="14.25" customHeight="1">
      <c r="A119" s="106"/>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100"/>
      <c r="Y119" s="100"/>
      <c r="Z119" s="100"/>
    </row>
    <row r="120" ht="14.25" customHeight="1">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row>
    <row r="121" ht="14.25" customHeight="1">
      <c r="A121" s="106"/>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100"/>
      <c r="Y121" s="100"/>
      <c r="Z121" s="100"/>
    </row>
    <row r="122" ht="14.2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100"/>
      <c r="Y122" s="100"/>
      <c r="Z122" s="100"/>
    </row>
    <row r="123" ht="14.25" customHeight="1">
      <c r="A123" s="133"/>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c r="X123" s="100"/>
      <c r="Y123" s="100"/>
      <c r="Z123" s="100"/>
    </row>
    <row r="124" ht="14.25" customHeight="1">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c r="X124" s="100"/>
      <c r="Y124" s="100"/>
      <c r="Z124" s="100"/>
    </row>
    <row r="125" ht="14.2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c r="X125" s="100"/>
      <c r="Y125" s="100"/>
      <c r="Z125" s="100"/>
    </row>
    <row r="126" ht="14.25" customHeight="1">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c r="X126" s="100"/>
      <c r="Y126" s="100"/>
      <c r="Z126" s="100"/>
    </row>
    <row r="127" ht="14.25" customHeight="1">
      <c r="A127" s="106"/>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c r="X127" s="100"/>
      <c r="Y127" s="100"/>
      <c r="Z127" s="100"/>
    </row>
    <row r="128" ht="14.25" customHeight="1">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c r="X128" s="100"/>
      <c r="Y128" s="100"/>
      <c r="Z128" s="100"/>
    </row>
    <row r="129" ht="14.25" customHeight="1">
      <c r="A129" s="106"/>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row>
    <row r="130" ht="14.25" customHeight="1">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c r="X130" s="100"/>
      <c r="Y130" s="100"/>
      <c r="Z130" s="100"/>
    </row>
    <row r="131" ht="14.25" customHeight="1">
      <c r="A131" s="106"/>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c r="X131" s="100"/>
      <c r="Y131" s="100"/>
      <c r="Z131" s="100"/>
    </row>
    <row r="132" ht="14.25" customHeight="1">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c r="X132" s="100"/>
      <c r="Y132" s="100"/>
      <c r="Z132" s="100"/>
    </row>
    <row r="133" ht="14.25" customHeight="1">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row>
    <row r="134" ht="14.25" customHeight="1">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row>
    <row r="135" ht="14.25" customHeight="1">
      <c r="A135" s="164"/>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c r="Z135" s="100"/>
    </row>
    <row r="136" ht="14.25" customHeight="1">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row>
    <row r="137" ht="14.25" customHeight="1">
      <c r="A137" s="106"/>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c r="Z137" s="100"/>
    </row>
    <row r="138" ht="14.25" customHeight="1">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row>
    <row r="139" ht="14.25" customHeight="1">
      <c r="A139" s="106"/>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row>
    <row r="140" ht="14.25" customHeight="1">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c r="Z140" s="100"/>
    </row>
    <row r="141" ht="14.25" customHeight="1">
      <c r="A141" s="106"/>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row>
    <row r="142" ht="14.25" customHeight="1">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row>
    <row r="143" ht="14.25" customHeight="1">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c r="Z143" s="100"/>
    </row>
    <row r="144" ht="14.25" customHeight="1">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row>
    <row r="145" ht="14.25" customHeight="1">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row>
    <row r="146" ht="14.25" customHeight="1">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row>
    <row r="147" ht="14.25" customHeight="1">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row>
    <row r="148" ht="14.25" customHeight="1">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row>
    <row r="149" ht="14.25" customHeight="1">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row>
    <row r="150" ht="14.25" customHeight="1">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row>
    <row r="151" ht="14.25"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row>
    <row r="152" ht="14.25"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row>
    <row r="153" ht="14.25" customHeight="1">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row>
    <row r="154" ht="14.25" customHeight="1">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row>
    <row r="155" ht="14.25" customHeight="1">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row>
    <row r="156" ht="14.25" customHeight="1">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row>
    <row r="157" ht="14.25" customHeight="1">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row>
    <row r="158" ht="14.25"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row>
    <row r="159" ht="14.25" customHeight="1">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row>
    <row r="160" ht="14.25" customHeight="1">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row>
    <row r="161" ht="14.25" customHeight="1">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row>
    <row r="162" ht="14.25" customHeight="1">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row>
    <row r="163" ht="14.25" customHeight="1">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row>
    <row r="164" ht="14.25" customHeight="1">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row>
    <row r="165" ht="14.25" customHeight="1">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row>
    <row r="166" ht="14.25" customHeight="1">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c r="Z166" s="100"/>
    </row>
    <row r="167" ht="14.25" customHeight="1">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c r="Z167" s="100"/>
    </row>
    <row r="168" ht="14.25" customHeight="1">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row>
    <row r="169" ht="14.25" customHeight="1">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c r="Z169" s="100"/>
    </row>
    <row r="170" ht="14.25" customHeight="1">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c r="Z170" s="100"/>
    </row>
    <row r="171" ht="14.25" customHeight="1">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row>
    <row r="172" ht="14.25" customHeight="1">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row>
    <row r="173" ht="14.25" customHeight="1">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row>
    <row r="174" ht="14.25" customHeight="1">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row>
    <row r="175" ht="14.25" customHeight="1">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row>
    <row r="176" ht="14.25" customHeight="1">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row>
    <row r="177" ht="14.25" customHeight="1">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row>
    <row r="178" ht="14.25" customHeight="1">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row>
    <row r="179" ht="14.25" customHeight="1">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row>
    <row r="180" ht="14.25" customHeight="1">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row>
    <row r="181" ht="14.25" customHeight="1">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row>
    <row r="182" ht="14.25" customHeight="1">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row>
    <row r="183" ht="14.25" customHeight="1">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row>
    <row r="184" ht="14.25" customHeight="1">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row>
    <row r="185" ht="14.25" customHeight="1">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row>
    <row r="186" ht="14.25" customHeight="1">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c r="Z186" s="100"/>
    </row>
    <row r="187" ht="14.25" customHeight="1">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c r="Z187" s="100"/>
    </row>
    <row r="188" ht="14.25" customHeight="1">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c r="Z188" s="100"/>
    </row>
    <row r="189" ht="14.25" customHeight="1">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row>
    <row r="190" ht="14.25" customHeight="1">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c r="Z190" s="100"/>
    </row>
    <row r="191" ht="14.25" customHeight="1">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c r="Z191" s="100"/>
    </row>
    <row r="192" ht="14.25" customHeight="1">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row>
    <row r="193" ht="14.25" customHeight="1">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row>
    <row r="194" ht="14.25" customHeight="1">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row>
    <row r="195" ht="14.25" customHeight="1">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row>
    <row r="196" ht="14.25" customHeight="1">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row>
    <row r="197" ht="14.25" customHeight="1">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row>
    <row r="198" ht="14.25" customHeight="1">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row>
    <row r="199" ht="14.25" customHeight="1">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row>
    <row r="200" ht="14.25" customHeight="1">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row>
    <row r="201" ht="14.25" customHeight="1">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c r="Z201" s="100"/>
    </row>
    <row r="202" ht="14.25"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c r="Z202" s="100"/>
    </row>
    <row r="203" ht="14.25"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row>
    <row r="204" ht="14.25" customHeight="1">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c r="Z204" s="100"/>
    </row>
    <row r="205" ht="14.25" customHeight="1">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c r="Z205" s="100"/>
    </row>
    <row r="206" ht="14.25" customHeight="1">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row>
    <row r="207" ht="14.25" customHeight="1">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row>
    <row r="208" ht="14.25" customHeight="1">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row>
    <row r="209" ht="14.25"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row>
    <row r="210" ht="14.25" customHeight="1">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row>
    <row r="211" ht="14.25" customHeight="1">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row>
    <row r="212" ht="14.25" customHeight="1">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row>
    <row r="213" ht="14.25" customHeight="1">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row>
    <row r="214" ht="14.25" customHeight="1">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row>
    <row r="215" ht="14.25" customHeight="1">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row>
    <row r="216" ht="14.25" customHeight="1">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row>
    <row r="217" ht="14.25" customHeight="1">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row>
    <row r="218" ht="14.25" customHeight="1">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row>
    <row r="219" ht="14.25" customHeight="1">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row>
    <row r="220" ht="14.25" customHeight="1">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row>
    <row r="221" ht="14.25" customHeight="1">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row>
    <row r="222" ht="14.25" customHeight="1">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row>
    <row r="223" ht="14.25" customHeight="1">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row>
    <row r="224" ht="14.25" customHeight="1">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row>
    <row r="225" ht="14.25" customHeight="1">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row>
    <row r="226" ht="14.25" customHeight="1">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row>
    <row r="227" ht="14.25" customHeight="1">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row>
    <row r="228" ht="14.25" customHeight="1">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row>
    <row r="229" ht="14.25" customHeight="1">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row>
    <row r="230" ht="14.25" customHeight="1">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row>
    <row r="231" ht="14.25" customHeight="1">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row>
    <row r="232" ht="14.25" customHeight="1">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row>
    <row r="233" ht="14.25" customHeight="1">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row>
    <row r="234" ht="14.25" customHeight="1">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row>
    <row r="235" ht="14.25" customHeight="1">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row>
    <row r="236" ht="14.25" customHeight="1">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row>
    <row r="237" ht="14.25" customHeight="1">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row>
    <row r="238" ht="14.25" customHeight="1">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row>
    <row r="239" ht="14.25" customHeight="1">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row>
    <row r="240" ht="14.25" customHeight="1">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row>
    <row r="241" ht="14.25" customHeight="1">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row>
    <row r="242" ht="14.25" customHeight="1">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row>
    <row r="243" ht="14.25" customHeight="1">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row>
    <row r="244" ht="14.25" customHeight="1">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row>
    <row r="245" ht="14.25" customHeight="1">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row>
    <row r="246" ht="14.25" customHeight="1">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row>
    <row r="247" ht="14.25" customHeight="1">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row>
    <row r="248" ht="14.25" customHeight="1">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row>
    <row r="249" ht="14.25" customHeight="1">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row>
    <row r="250" ht="14.25" customHeight="1">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row>
    <row r="251" ht="14.25" customHeight="1">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row>
    <row r="252" ht="14.25" customHeight="1">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row>
    <row r="253" ht="14.25" customHeight="1">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row>
    <row r="254" ht="14.25" customHeight="1">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row>
    <row r="255" ht="14.25" customHeight="1">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row>
    <row r="256" ht="14.25" customHeight="1">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row>
    <row r="257" ht="14.25" customHeight="1">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row>
    <row r="258" ht="14.25" customHeight="1">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row>
    <row r="259" ht="14.25" customHeight="1">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row>
    <row r="260" ht="14.25" customHeight="1">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row>
    <row r="261" ht="14.25" customHeight="1">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row>
    <row r="262" ht="14.25" customHeight="1">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row>
    <row r="263" ht="14.25" customHeight="1">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row>
    <row r="264" ht="14.25" customHeight="1">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row>
    <row r="265" ht="14.25" customHeight="1">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row>
    <row r="266" ht="14.25" customHeight="1">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row>
    <row r="267" ht="14.25" customHeight="1">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row>
    <row r="268" ht="14.25" customHeight="1">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row>
    <row r="269" ht="14.25" customHeight="1">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row>
    <row r="270" ht="14.25" customHeight="1">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row>
    <row r="271" ht="14.25" customHeight="1">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row>
    <row r="272" ht="14.25" customHeight="1">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row>
    <row r="273" ht="14.25" customHeight="1">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row>
    <row r="274" ht="14.25" customHeight="1">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row>
    <row r="275" ht="14.25" customHeight="1">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row>
    <row r="276" ht="14.25" customHeight="1">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row>
    <row r="277" ht="14.25" customHeight="1">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row>
    <row r="278" ht="14.25" customHeight="1">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row>
    <row r="279" ht="14.25" customHeight="1">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row>
    <row r="280" ht="14.25" customHeight="1">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row>
    <row r="281" ht="14.25" customHeight="1">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row>
    <row r="282" ht="14.25" customHeight="1">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row>
    <row r="283" ht="14.25" customHeight="1">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row>
    <row r="284" ht="14.25" customHeight="1">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row>
    <row r="285" ht="14.25" customHeight="1">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row>
    <row r="286" ht="14.25"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row>
    <row r="287" ht="14.25" customHeight="1">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row>
    <row r="288" ht="14.25" customHeight="1">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row>
    <row r="289" ht="14.25" customHeight="1">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row>
    <row r="290" ht="14.25" customHeight="1">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row>
    <row r="291" ht="14.25" customHeight="1">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row>
    <row r="292" ht="14.25" customHeight="1">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row>
    <row r="293" ht="14.25" customHeight="1">
      <c r="A293" s="100"/>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row>
    <row r="294" ht="14.25" customHeight="1">
      <c r="A294" s="100"/>
      <c r="B294" s="100"/>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row>
    <row r="295" ht="14.25" customHeight="1">
      <c r="A295" s="100"/>
      <c r="B295" s="100"/>
      <c r="C295" s="100"/>
      <c r="D295" s="100"/>
      <c r="E295" s="100"/>
      <c r="F295" s="100"/>
      <c r="G295" s="100"/>
      <c r="H295" s="100"/>
      <c r="I295" s="100"/>
      <c r="J295" s="100"/>
      <c r="K295" s="100"/>
      <c r="L295" s="100"/>
      <c r="M295" s="100"/>
      <c r="N295" s="100"/>
      <c r="O295" s="100"/>
      <c r="P295" s="100"/>
      <c r="Q295" s="100"/>
      <c r="R295" s="100"/>
      <c r="S295" s="100"/>
      <c r="T295" s="100"/>
      <c r="U295" s="100"/>
      <c r="V295" s="100"/>
      <c r="W295" s="100"/>
      <c r="X295" s="100"/>
      <c r="Y295" s="100"/>
      <c r="Z295" s="100"/>
    </row>
    <row r="296" ht="14.25" customHeight="1">
      <c r="A296" s="100"/>
      <c r="B296" s="100"/>
      <c r="C296" s="100"/>
      <c r="D296" s="100"/>
      <c r="E296" s="100"/>
      <c r="F296" s="100"/>
      <c r="G296" s="100"/>
      <c r="H296" s="100"/>
      <c r="I296" s="100"/>
      <c r="J296" s="100"/>
      <c r="K296" s="100"/>
      <c r="L296" s="100"/>
      <c r="M296" s="100"/>
      <c r="N296" s="100"/>
      <c r="O296" s="100"/>
      <c r="P296" s="100"/>
      <c r="Q296" s="100"/>
      <c r="R296" s="100"/>
      <c r="S296" s="100"/>
      <c r="T296" s="100"/>
      <c r="U296" s="100"/>
      <c r="V296" s="100"/>
      <c r="W296" s="100"/>
      <c r="X296" s="100"/>
      <c r="Y296" s="100"/>
      <c r="Z296" s="100"/>
    </row>
    <row r="297" ht="14.25" customHeight="1">
      <c r="A297" s="100"/>
      <c r="B297" s="100"/>
      <c r="C297" s="100"/>
      <c r="D297" s="100"/>
      <c r="E297" s="100"/>
      <c r="F297" s="100"/>
      <c r="G297" s="100"/>
      <c r="H297" s="100"/>
      <c r="I297" s="100"/>
      <c r="J297" s="100"/>
      <c r="K297" s="100"/>
      <c r="L297" s="100"/>
      <c r="M297" s="100"/>
      <c r="N297" s="100"/>
      <c r="O297" s="100"/>
      <c r="P297" s="100"/>
      <c r="Q297" s="100"/>
      <c r="R297" s="100"/>
      <c r="S297" s="100"/>
      <c r="T297" s="100"/>
      <c r="U297" s="100"/>
      <c r="V297" s="100"/>
      <c r="W297" s="100"/>
      <c r="X297" s="100"/>
      <c r="Y297" s="100"/>
      <c r="Z297" s="100"/>
    </row>
    <row r="298" ht="14.25" customHeight="1">
      <c r="A298" s="100"/>
      <c r="B298" s="100"/>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row>
    <row r="299" ht="14.25" customHeight="1">
      <c r="A299" s="100"/>
      <c r="B299" s="100"/>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row>
    <row r="300" ht="14.25" customHeight="1">
      <c r="A300" s="100"/>
      <c r="B300" s="100"/>
      <c r="C300" s="100"/>
      <c r="D300" s="100"/>
      <c r="E300" s="100"/>
      <c r="F300" s="100"/>
      <c r="G300" s="100"/>
      <c r="H300" s="100"/>
      <c r="I300" s="100"/>
      <c r="J300" s="100"/>
      <c r="K300" s="100"/>
      <c r="L300" s="100"/>
      <c r="M300" s="100"/>
      <c r="N300" s="100"/>
      <c r="O300" s="100"/>
      <c r="P300" s="100"/>
      <c r="Q300" s="100"/>
      <c r="R300" s="100"/>
      <c r="S300" s="100"/>
      <c r="T300" s="100"/>
      <c r="U300" s="100"/>
      <c r="V300" s="100"/>
      <c r="W300" s="100"/>
      <c r="X300" s="100"/>
      <c r="Y300" s="100"/>
      <c r="Z300" s="100"/>
    </row>
    <row r="301" ht="14.25" customHeight="1">
      <c r="A301" s="100"/>
      <c r="B301" s="100"/>
      <c r="C301" s="100"/>
      <c r="D301" s="100"/>
      <c r="E301" s="100"/>
      <c r="F301" s="100"/>
      <c r="G301" s="100"/>
      <c r="H301" s="100"/>
      <c r="I301" s="100"/>
      <c r="J301" s="100"/>
      <c r="K301" s="100"/>
      <c r="L301" s="100"/>
      <c r="M301" s="100"/>
      <c r="N301" s="100"/>
      <c r="O301" s="100"/>
      <c r="P301" s="100"/>
      <c r="Q301" s="100"/>
      <c r="R301" s="100"/>
      <c r="S301" s="100"/>
      <c r="T301" s="100"/>
      <c r="U301" s="100"/>
      <c r="V301" s="100"/>
      <c r="W301" s="100"/>
      <c r="X301" s="100"/>
      <c r="Y301" s="100"/>
      <c r="Z301" s="100"/>
    </row>
    <row r="302" ht="14.25" customHeight="1">
      <c r="A302" s="100"/>
      <c r="B302" s="100"/>
      <c r="C302" s="100"/>
      <c r="D302" s="100"/>
      <c r="E302" s="100"/>
      <c r="F302" s="100"/>
      <c r="G302" s="100"/>
      <c r="H302" s="100"/>
      <c r="I302" s="100"/>
      <c r="J302" s="100"/>
      <c r="K302" s="100"/>
      <c r="L302" s="100"/>
      <c r="M302" s="100"/>
      <c r="N302" s="100"/>
      <c r="O302" s="100"/>
      <c r="P302" s="100"/>
      <c r="Q302" s="100"/>
      <c r="R302" s="100"/>
      <c r="S302" s="100"/>
      <c r="T302" s="100"/>
      <c r="U302" s="100"/>
      <c r="V302" s="100"/>
      <c r="W302" s="100"/>
      <c r="X302" s="100"/>
      <c r="Y302" s="100"/>
      <c r="Z302" s="100"/>
    </row>
    <row r="303" ht="14.25" customHeight="1">
      <c r="A303" s="100"/>
      <c r="B303" s="100"/>
      <c r="C303" s="100"/>
      <c r="D303" s="100"/>
      <c r="E303" s="100"/>
      <c r="F303" s="100"/>
      <c r="G303" s="100"/>
      <c r="H303" s="100"/>
      <c r="I303" s="100"/>
      <c r="J303" s="100"/>
      <c r="K303" s="100"/>
      <c r="L303" s="100"/>
      <c r="M303" s="100"/>
      <c r="N303" s="100"/>
      <c r="O303" s="100"/>
      <c r="P303" s="100"/>
      <c r="Q303" s="100"/>
      <c r="R303" s="100"/>
      <c r="S303" s="100"/>
      <c r="T303" s="100"/>
      <c r="U303" s="100"/>
      <c r="V303" s="100"/>
      <c r="W303" s="100"/>
      <c r="X303" s="100"/>
      <c r="Y303" s="100"/>
      <c r="Z303" s="100"/>
    </row>
    <row r="304" ht="14.25" customHeight="1">
      <c r="A304" s="100"/>
      <c r="B304" s="100"/>
      <c r="C304" s="100"/>
      <c r="D304" s="100"/>
      <c r="E304" s="100"/>
      <c r="F304" s="100"/>
      <c r="G304" s="100"/>
      <c r="H304" s="100"/>
      <c r="I304" s="100"/>
      <c r="J304" s="100"/>
      <c r="K304" s="100"/>
      <c r="L304" s="100"/>
      <c r="M304" s="100"/>
      <c r="N304" s="100"/>
      <c r="O304" s="100"/>
      <c r="P304" s="100"/>
      <c r="Q304" s="100"/>
      <c r="R304" s="100"/>
      <c r="S304" s="100"/>
      <c r="T304" s="100"/>
      <c r="U304" s="100"/>
      <c r="V304" s="100"/>
      <c r="W304" s="100"/>
      <c r="X304" s="100"/>
      <c r="Y304" s="100"/>
      <c r="Z304" s="100"/>
    </row>
    <row r="305" ht="14.25" customHeight="1">
      <c r="A305" s="100"/>
      <c r="B305" s="100"/>
      <c r="C305" s="100"/>
      <c r="D305" s="100"/>
      <c r="E305" s="100"/>
      <c r="F305" s="100"/>
      <c r="G305" s="100"/>
      <c r="H305" s="100"/>
      <c r="I305" s="100"/>
      <c r="J305" s="100"/>
      <c r="K305" s="100"/>
      <c r="L305" s="100"/>
      <c r="M305" s="100"/>
      <c r="N305" s="100"/>
      <c r="O305" s="100"/>
      <c r="P305" s="100"/>
      <c r="Q305" s="100"/>
      <c r="R305" s="100"/>
      <c r="S305" s="100"/>
      <c r="T305" s="100"/>
      <c r="U305" s="100"/>
      <c r="V305" s="100"/>
      <c r="W305" s="100"/>
      <c r="X305" s="100"/>
      <c r="Y305" s="100"/>
      <c r="Z305" s="100"/>
    </row>
    <row r="306" ht="14.25" customHeight="1">
      <c r="A306" s="100"/>
      <c r="B306" s="100"/>
      <c r="C306" s="100"/>
      <c r="D306" s="100"/>
      <c r="E306" s="100"/>
      <c r="F306" s="100"/>
      <c r="G306" s="100"/>
      <c r="H306" s="100"/>
      <c r="I306" s="100"/>
      <c r="J306" s="100"/>
      <c r="K306" s="100"/>
      <c r="L306" s="100"/>
      <c r="M306" s="100"/>
      <c r="N306" s="100"/>
      <c r="O306" s="100"/>
      <c r="P306" s="100"/>
      <c r="Q306" s="100"/>
      <c r="R306" s="100"/>
      <c r="S306" s="100"/>
      <c r="T306" s="100"/>
      <c r="U306" s="100"/>
      <c r="V306" s="100"/>
      <c r="W306" s="100"/>
      <c r="X306" s="100"/>
      <c r="Y306" s="100"/>
      <c r="Z306" s="100"/>
    </row>
    <row r="307" ht="14.25" customHeight="1">
      <c r="A307" s="100"/>
      <c r="B307" s="100"/>
      <c r="C307" s="100"/>
      <c r="D307" s="100"/>
      <c r="E307" s="100"/>
      <c r="F307" s="100"/>
      <c r="G307" s="100"/>
      <c r="H307" s="100"/>
      <c r="I307" s="100"/>
      <c r="J307" s="100"/>
      <c r="K307" s="100"/>
      <c r="L307" s="100"/>
      <c r="M307" s="100"/>
      <c r="N307" s="100"/>
      <c r="O307" s="100"/>
      <c r="P307" s="100"/>
      <c r="Q307" s="100"/>
      <c r="R307" s="100"/>
      <c r="S307" s="100"/>
      <c r="T307" s="100"/>
      <c r="U307" s="100"/>
      <c r="V307" s="100"/>
      <c r="W307" s="100"/>
      <c r="X307" s="100"/>
      <c r="Y307" s="100"/>
      <c r="Z307" s="100"/>
    </row>
    <row r="308" ht="14.25" customHeight="1">
      <c r="A308" s="100"/>
      <c r="B308" s="100"/>
      <c r="C308" s="100"/>
      <c r="D308" s="100"/>
      <c r="E308" s="100"/>
      <c r="F308" s="100"/>
      <c r="G308" s="100"/>
      <c r="H308" s="100"/>
      <c r="I308" s="100"/>
      <c r="J308" s="100"/>
      <c r="K308" s="100"/>
      <c r="L308" s="100"/>
      <c r="M308" s="100"/>
      <c r="N308" s="100"/>
      <c r="O308" s="100"/>
      <c r="P308" s="100"/>
      <c r="Q308" s="100"/>
      <c r="R308" s="100"/>
      <c r="S308" s="100"/>
      <c r="T308" s="100"/>
      <c r="U308" s="100"/>
      <c r="V308" s="100"/>
      <c r="W308" s="100"/>
      <c r="X308" s="100"/>
      <c r="Y308" s="100"/>
      <c r="Z308" s="100"/>
    </row>
    <row r="309" ht="14.25" customHeight="1">
      <c r="A309" s="100"/>
      <c r="B309" s="100"/>
      <c r="C309" s="100"/>
      <c r="D309" s="100"/>
      <c r="E309" s="100"/>
      <c r="F309" s="100"/>
      <c r="G309" s="100"/>
      <c r="H309" s="100"/>
      <c r="I309" s="100"/>
      <c r="J309" s="100"/>
      <c r="K309" s="100"/>
      <c r="L309" s="100"/>
      <c r="M309" s="100"/>
      <c r="N309" s="100"/>
      <c r="O309" s="100"/>
      <c r="P309" s="100"/>
      <c r="Q309" s="100"/>
      <c r="R309" s="100"/>
      <c r="S309" s="100"/>
      <c r="T309" s="100"/>
      <c r="U309" s="100"/>
      <c r="V309" s="100"/>
      <c r="W309" s="100"/>
      <c r="X309" s="100"/>
      <c r="Y309" s="100"/>
      <c r="Z309" s="100"/>
    </row>
    <row r="310" ht="14.25" customHeight="1">
      <c r="A310" s="100"/>
      <c r="B310" s="100"/>
      <c r="C310" s="100"/>
      <c r="D310" s="100"/>
      <c r="E310" s="100"/>
      <c r="F310" s="100"/>
      <c r="G310" s="100"/>
      <c r="H310" s="100"/>
      <c r="I310" s="100"/>
      <c r="J310" s="100"/>
      <c r="K310" s="100"/>
      <c r="L310" s="100"/>
      <c r="M310" s="100"/>
      <c r="N310" s="100"/>
      <c r="O310" s="100"/>
      <c r="P310" s="100"/>
      <c r="Q310" s="100"/>
      <c r="R310" s="100"/>
      <c r="S310" s="100"/>
      <c r="T310" s="100"/>
      <c r="U310" s="100"/>
      <c r="V310" s="100"/>
      <c r="W310" s="100"/>
      <c r="X310" s="100"/>
      <c r="Y310" s="100"/>
      <c r="Z310" s="100"/>
    </row>
    <row r="311" ht="14.25" customHeight="1">
      <c r="A311" s="100"/>
      <c r="B311" s="100"/>
      <c r="C311" s="100"/>
      <c r="D311" s="100"/>
      <c r="E311" s="100"/>
      <c r="F311" s="100"/>
      <c r="G311" s="100"/>
      <c r="H311" s="100"/>
      <c r="I311" s="100"/>
      <c r="J311" s="100"/>
      <c r="K311" s="100"/>
      <c r="L311" s="100"/>
      <c r="M311" s="100"/>
      <c r="N311" s="100"/>
      <c r="O311" s="100"/>
      <c r="P311" s="100"/>
      <c r="Q311" s="100"/>
      <c r="R311" s="100"/>
      <c r="S311" s="100"/>
      <c r="T311" s="100"/>
      <c r="U311" s="100"/>
      <c r="V311" s="100"/>
      <c r="W311" s="100"/>
      <c r="X311" s="100"/>
      <c r="Y311" s="100"/>
      <c r="Z311" s="100"/>
    </row>
    <row r="312" ht="14.25" customHeight="1">
      <c r="A312" s="100"/>
      <c r="B312" s="100"/>
      <c r="C312" s="100"/>
      <c r="D312" s="100"/>
      <c r="E312" s="100"/>
      <c r="F312" s="100"/>
      <c r="G312" s="100"/>
      <c r="H312" s="100"/>
      <c r="I312" s="100"/>
      <c r="J312" s="100"/>
      <c r="K312" s="100"/>
      <c r="L312" s="100"/>
      <c r="M312" s="100"/>
      <c r="N312" s="100"/>
      <c r="O312" s="100"/>
      <c r="P312" s="100"/>
      <c r="Q312" s="100"/>
      <c r="R312" s="100"/>
      <c r="S312" s="100"/>
      <c r="T312" s="100"/>
      <c r="U312" s="100"/>
      <c r="V312" s="100"/>
      <c r="W312" s="100"/>
      <c r="X312" s="100"/>
      <c r="Y312" s="100"/>
      <c r="Z312" s="100"/>
    </row>
    <row r="313" ht="14.25" customHeight="1">
      <c r="A313" s="100"/>
      <c r="B313" s="100"/>
      <c r="C313" s="100"/>
      <c r="D313" s="100"/>
      <c r="E313" s="100"/>
      <c r="F313" s="100"/>
      <c r="G313" s="100"/>
      <c r="H313" s="100"/>
      <c r="I313" s="100"/>
      <c r="J313" s="100"/>
      <c r="K313" s="100"/>
      <c r="L313" s="100"/>
      <c r="M313" s="100"/>
      <c r="N313" s="100"/>
      <c r="O313" s="100"/>
      <c r="P313" s="100"/>
      <c r="Q313" s="100"/>
      <c r="R313" s="100"/>
      <c r="S313" s="100"/>
      <c r="T313" s="100"/>
      <c r="U313" s="100"/>
      <c r="V313" s="100"/>
      <c r="W313" s="100"/>
      <c r="X313" s="100"/>
      <c r="Y313" s="100"/>
      <c r="Z313" s="100"/>
    </row>
    <row r="314" ht="14.25" customHeight="1">
      <c r="A314" s="100"/>
      <c r="B314" s="100"/>
      <c r="C314" s="100"/>
      <c r="D314" s="100"/>
      <c r="E314" s="100"/>
      <c r="F314" s="100"/>
      <c r="G314" s="100"/>
      <c r="H314" s="100"/>
      <c r="I314" s="100"/>
      <c r="J314" s="100"/>
      <c r="K314" s="100"/>
      <c r="L314" s="100"/>
      <c r="M314" s="100"/>
      <c r="N314" s="100"/>
      <c r="O314" s="100"/>
      <c r="P314" s="100"/>
      <c r="Q314" s="100"/>
      <c r="R314" s="100"/>
      <c r="S314" s="100"/>
      <c r="T314" s="100"/>
      <c r="U314" s="100"/>
      <c r="V314" s="100"/>
      <c r="W314" s="100"/>
      <c r="X314" s="100"/>
      <c r="Y314" s="100"/>
      <c r="Z314" s="100"/>
    </row>
    <row r="315" ht="14.25" customHeight="1">
      <c r="A315" s="100"/>
      <c r="B315" s="100"/>
      <c r="C315" s="100"/>
      <c r="D315" s="100"/>
      <c r="E315" s="100"/>
      <c r="F315" s="100"/>
      <c r="G315" s="100"/>
      <c r="H315" s="100"/>
      <c r="I315" s="100"/>
      <c r="J315" s="100"/>
      <c r="K315" s="100"/>
      <c r="L315" s="100"/>
      <c r="M315" s="100"/>
      <c r="N315" s="100"/>
      <c r="O315" s="100"/>
      <c r="P315" s="100"/>
      <c r="Q315" s="100"/>
      <c r="R315" s="100"/>
      <c r="S315" s="100"/>
      <c r="T315" s="100"/>
      <c r="U315" s="100"/>
      <c r="V315" s="100"/>
      <c r="W315" s="100"/>
      <c r="X315" s="100"/>
      <c r="Y315" s="100"/>
      <c r="Z315" s="100"/>
    </row>
    <row r="316" ht="14.25" customHeight="1">
      <c r="A316" s="100"/>
      <c r="B316" s="100"/>
      <c r="C316" s="100"/>
      <c r="D316" s="100"/>
      <c r="E316" s="100"/>
      <c r="F316" s="100"/>
      <c r="G316" s="100"/>
      <c r="H316" s="100"/>
      <c r="I316" s="100"/>
      <c r="J316" s="100"/>
      <c r="K316" s="100"/>
      <c r="L316" s="100"/>
      <c r="M316" s="100"/>
      <c r="N316" s="100"/>
      <c r="O316" s="100"/>
      <c r="P316" s="100"/>
      <c r="Q316" s="100"/>
      <c r="R316" s="100"/>
      <c r="S316" s="100"/>
      <c r="T316" s="100"/>
      <c r="U316" s="100"/>
      <c r="V316" s="100"/>
      <c r="W316" s="100"/>
      <c r="X316" s="100"/>
      <c r="Y316" s="100"/>
      <c r="Z316" s="100"/>
    </row>
    <row r="317" ht="14.25" customHeight="1">
      <c r="A317" s="100"/>
      <c r="B317" s="100"/>
      <c r="C317" s="100"/>
      <c r="D317" s="100"/>
      <c r="E317" s="100"/>
      <c r="F317" s="100"/>
      <c r="G317" s="100"/>
      <c r="H317" s="100"/>
      <c r="I317" s="100"/>
      <c r="J317" s="100"/>
      <c r="K317" s="100"/>
      <c r="L317" s="100"/>
      <c r="M317" s="100"/>
      <c r="N317" s="100"/>
      <c r="O317" s="100"/>
      <c r="P317" s="100"/>
      <c r="Q317" s="100"/>
      <c r="R317" s="100"/>
      <c r="S317" s="100"/>
      <c r="T317" s="100"/>
      <c r="U317" s="100"/>
      <c r="V317" s="100"/>
      <c r="W317" s="100"/>
      <c r="X317" s="100"/>
      <c r="Y317" s="100"/>
      <c r="Z317" s="100"/>
    </row>
    <row r="318" ht="14.25" customHeight="1">
      <c r="A318" s="100"/>
      <c r="B318" s="100"/>
      <c r="C318" s="100"/>
      <c r="D318" s="100"/>
      <c r="E318" s="100"/>
      <c r="F318" s="100"/>
      <c r="G318" s="100"/>
      <c r="H318" s="100"/>
      <c r="I318" s="100"/>
      <c r="J318" s="100"/>
      <c r="K318" s="100"/>
      <c r="L318" s="100"/>
      <c r="M318" s="100"/>
      <c r="N318" s="100"/>
      <c r="O318" s="100"/>
      <c r="P318" s="100"/>
      <c r="Q318" s="100"/>
      <c r="R318" s="100"/>
      <c r="S318" s="100"/>
      <c r="T318" s="100"/>
      <c r="U318" s="100"/>
      <c r="V318" s="100"/>
      <c r="W318" s="100"/>
      <c r="X318" s="100"/>
      <c r="Y318" s="100"/>
      <c r="Z318" s="100"/>
    </row>
    <row r="319" ht="14.25" customHeight="1">
      <c r="A319" s="100"/>
      <c r="B319" s="100"/>
      <c r="C319" s="100"/>
      <c r="D319" s="100"/>
      <c r="E319" s="100"/>
      <c r="F319" s="100"/>
      <c r="G319" s="100"/>
      <c r="H319" s="100"/>
      <c r="I319" s="100"/>
      <c r="J319" s="100"/>
      <c r="K319" s="100"/>
      <c r="L319" s="100"/>
      <c r="M319" s="100"/>
      <c r="N319" s="100"/>
      <c r="O319" s="100"/>
      <c r="P319" s="100"/>
      <c r="Q319" s="100"/>
      <c r="R319" s="100"/>
      <c r="S319" s="100"/>
      <c r="T319" s="100"/>
      <c r="U319" s="100"/>
      <c r="V319" s="100"/>
      <c r="W319" s="100"/>
      <c r="X319" s="100"/>
      <c r="Y319" s="100"/>
      <c r="Z319" s="100"/>
    </row>
    <row r="320" ht="14.25" customHeight="1">
      <c r="A320" s="100"/>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row>
    <row r="321" ht="14.25" customHeight="1">
      <c r="A321" s="100"/>
      <c r="B321" s="100"/>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row>
    <row r="322" ht="14.25" customHeight="1">
      <c r="A322" s="100"/>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row>
    <row r="323" ht="14.25" customHeight="1">
      <c r="A323" s="100"/>
      <c r="B323" s="100"/>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row>
    <row r="324" ht="14.25" customHeight="1">
      <c r="A324" s="100"/>
      <c r="B324" s="100"/>
      <c r="C324" s="100"/>
      <c r="D324" s="100"/>
      <c r="E324" s="100"/>
      <c r="F324" s="100"/>
      <c r="G324" s="100"/>
      <c r="H324" s="100"/>
      <c r="I324" s="100"/>
      <c r="J324" s="100"/>
      <c r="K324" s="100"/>
      <c r="L324" s="100"/>
      <c r="M324" s="100"/>
      <c r="N324" s="100"/>
      <c r="O324" s="100"/>
      <c r="P324" s="100"/>
      <c r="Q324" s="100"/>
      <c r="R324" s="100"/>
      <c r="S324" s="100"/>
      <c r="T324" s="100"/>
      <c r="U324" s="100"/>
      <c r="V324" s="100"/>
      <c r="W324" s="100"/>
      <c r="X324" s="100"/>
      <c r="Y324" s="100"/>
      <c r="Z324" s="100"/>
    </row>
    <row r="325" ht="14.25" customHeight="1">
      <c r="A325" s="100"/>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row>
    <row r="326" ht="14.25" customHeight="1">
      <c r="A326" s="100"/>
      <c r="B326" s="100"/>
      <c r="C326" s="100"/>
      <c r="D326" s="100"/>
      <c r="E326" s="100"/>
      <c r="F326" s="100"/>
      <c r="G326" s="100"/>
      <c r="H326" s="100"/>
      <c r="I326" s="100"/>
      <c r="J326" s="100"/>
      <c r="K326" s="100"/>
      <c r="L326" s="100"/>
      <c r="M326" s="100"/>
      <c r="N326" s="100"/>
      <c r="O326" s="100"/>
      <c r="P326" s="100"/>
      <c r="Q326" s="100"/>
      <c r="R326" s="100"/>
      <c r="S326" s="100"/>
      <c r="T326" s="100"/>
      <c r="U326" s="100"/>
      <c r="V326" s="100"/>
      <c r="W326" s="100"/>
      <c r="X326" s="100"/>
      <c r="Y326" s="100"/>
      <c r="Z326" s="100"/>
    </row>
    <row r="327" ht="14.25" customHeight="1">
      <c r="A327" s="100"/>
      <c r="B327" s="100"/>
      <c r="C327" s="100"/>
      <c r="D327" s="100"/>
      <c r="E327" s="100"/>
      <c r="F327" s="100"/>
      <c r="G327" s="100"/>
      <c r="H327" s="100"/>
      <c r="I327" s="100"/>
      <c r="J327" s="100"/>
      <c r="K327" s="100"/>
      <c r="L327" s="100"/>
      <c r="M327" s="100"/>
      <c r="N327" s="100"/>
      <c r="O327" s="100"/>
      <c r="P327" s="100"/>
      <c r="Q327" s="100"/>
      <c r="R327" s="100"/>
      <c r="S327" s="100"/>
      <c r="T327" s="100"/>
      <c r="U327" s="100"/>
      <c r="V327" s="100"/>
      <c r="W327" s="100"/>
      <c r="X327" s="100"/>
      <c r="Y327" s="100"/>
      <c r="Z327" s="100"/>
    </row>
    <row r="328" ht="14.25" customHeight="1">
      <c r="A328" s="100"/>
      <c r="B328" s="100"/>
      <c r="C328" s="100"/>
      <c r="D328" s="100"/>
      <c r="E328" s="100"/>
      <c r="F328" s="100"/>
      <c r="G328" s="100"/>
      <c r="H328" s="100"/>
      <c r="I328" s="100"/>
      <c r="J328" s="100"/>
      <c r="K328" s="100"/>
      <c r="L328" s="100"/>
      <c r="M328" s="100"/>
      <c r="N328" s="100"/>
      <c r="O328" s="100"/>
      <c r="P328" s="100"/>
      <c r="Q328" s="100"/>
      <c r="R328" s="100"/>
      <c r="S328" s="100"/>
      <c r="T328" s="100"/>
      <c r="U328" s="100"/>
      <c r="V328" s="100"/>
      <c r="W328" s="100"/>
      <c r="X328" s="100"/>
      <c r="Y328" s="100"/>
      <c r="Z328" s="100"/>
    </row>
    <row r="329" ht="14.25" customHeight="1">
      <c r="A329" s="100"/>
      <c r="B329" s="100"/>
      <c r="C329" s="100"/>
      <c r="D329" s="100"/>
      <c r="E329" s="100"/>
      <c r="F329" s="100"/>
      <c r="G329" s="100"/>
      <c r="H329" s="100"/>
      <c r="I329" s="100"/>
      <c r="J329" s="100"/>
      <c r="K329" s="100"/>
      <c r="L329" s="100"/>
      <c r="M329" s="100"/>
      <c r="N329" s="100"/>
      <c r="O329" s="100"/>
      <c r="P329" s="100"/>
      <c r="Q329" s="100"/>
      <c r="R329" s="100"/>
      <c r="S329" s="100"/>
      <c r="T329" s="100"/>
      <c r="U329" s="100"/>
      <c r="V329" s="100"/>
      <c r="W329" s="100"/>
      <c r="X329" s="100"/>
      <c r="Y329" s="100"/>
      <c r="Z329" s="100"/>
    </row>
    <row r="330" ht="14.25" customHeight="1">
      <c r="A330" s="100"/>
      <c r="B330" s="100"/>
      <c r="C330" s="100"/>
      <c r="D330" s="100"/>
      <c r="E330" s="100"/>
      <c r="F330" s="100"/>
      <c r="G330" s="100"/>
      <c r="H330" s="100"/>
      <c r="I330" s="100"/>
      <c r="J330" s="100"/>
      <c r="K330" s="100"/>
      <c r="L330" s="100"/>
      <c r="M330" s="100"/>
      <c r="N330" s="100"/>
      <c r="O330" s="100"/>
      <c r="P330" s="100"/>
      <c r="Q330" s="100"/>
      <c r="R330" s="100"/>
      <c r="S330" s="100"/>
      <c r="T330" s="100"/>
      <c r="U330" s="100"/>
      <c r="V330" s="100"/>
      <c r="W330" s="100"/>
      <c r="X330" s="100"/>
      <c r="Y330" s="100"/>
      <c r="Z330" s="100"/>
    </row>
    <row r="331" ht="14.25" customHeight="1">
      <c r="A331" s="100"/>
      <c r="B331" s="100"/>
      <c r="C331" s="100"/>
      <c r="D331" s="100"/>
      <c r="E331" s="100"/>
      <c r="F331" s="100"/>
      <c r="G331" s="100"/>
      <c r="H331" s="100"/>
      <c r="I331" s="100"/>
      <c r="J331" s="100"/>
      <c r="K331" s="100"/>
      <c r="L331" s="100"/>
      <c r="M331" s="100"/>
      <c r="N331" s="100"/>
      <c r="O331" s="100"/>
      <c r="P331" s="100"/>
      <c r="Q331" s="100"/>
      <c r="R331" s="100"/>
      <c r="S331" s="100"/>
      <c r="T331" s="100"/>
      <c r="U331" s="100"/>
      <c r="V331" s="100"/>
      <c r="W331" s="100"/>
      <c r="X331" s="100"/>
      <c r="Y331" s="100"/>
      <c r="Z331" s="100"/>
    </row>
    <row r="332" ht="14.25" customHeight="1">
      <c r="A332" s="100"/>
      <c r="B332" s="100"/>
      <c r="C332" s="100"/>
      <c r="D332" s="100"/>
      <c r="E332" s="100"/>
      <c r="F332" s="100"/>
      <c r="G332" s="100"/>
      <c r="H332" s="100"/>
      <c r="I332" s="100"/>
      <c r="J332" s="100"/>
      <c r="K332" s="100"/>
      <c r="L332" s="100"/>
      <c r="M332" s="100"/>
      <c r="N332" s="100"/>
      <c r="O332" s="100"/>
      <c r="P332" s="100"/>
      <c r="Q332" s="100"/>
      <c r="R332" s="100"/>
      <c r="S332" s="100"/>
      <c r="T332" s="100"/>
      <c r="U332" s="100"/>
      <c r="V332" s="100"/>
      <c r="W332" s="100"/>
      <c r="X332" s="100"/>
      <c r="Y332" s="100"/>
      <c r="Z332" s="100"/>
    </row>
    <row r="333" ht="14.25" customHeight="1">
      <c r="A333" s="100"/>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row>
    <row r="334" ht="14.25" customHeight="1">
      <c r="A334" s="100"/>
      <c r="B334" s="100"/>
      <c r="C334" s="100"/>
      <c r="D334" s="100"/>
      <c r="E334" s="100"/>
      <c r="F334" s="100"/>
      <c r="G334" s="100"/>
      <c r="H334" s="100"/>
      <c r="I334" s="100"/>
      <c r="J334" s="100"/>
      <c r="K334" s="100"/>
      <c r="L334" s="100"/>
      <c r="M334" s="100"/>
      <c r="N334" s="100"/>
      <c r="O334" s="100"/>
      <c r="P334" s="100"/>
      <c r="Q334" s="100"/>
      <c r="R334" s="100"/>
      <c r="S334" s="100"/>
      <c r="T334" s="100"/>
      <c r="U334" s="100"/>
      <c r="V334" s="100"/>
      <c r="W334" s="100"/>
      <c r="X334" s="100"/>
      <c r="Y334" s="100"/>
      <c r="Z334" s="100"/>
    </row>
    <row r="335" ht="14.25" customHeight="1">
      <c r="A335" s="100"/>
      <c r="B335" s="100"/>
      <c r="C335" s="100"/>
      <c r="D335" s="100"/>
      <c r="E335" s="100"/>
      <c r="F335" s="100"/>
      <c r="G335" s="100"/>
      <c r="H335" s="100"/>
      <c r="I335" s="100"/>
      <c r="J335" s="100"/>
      <c r="K335" s="100"/>
      <c r="L335" s="100"/>
      <c r="M335" s="100"/>
      <c r="N335" s="100"/>
      <c r="O335" s="100"/>
      <c r="P335" s="100"/>
      <c r="Q335" s="100"/>
      <c r="R335" s="100"/>
      <c r="S335" s="100"/>
      <c r="T335" s="100"/>
      <c r="U335" s="100"/>
      <c r="V335" s="100"/>
      <c r="W335" s="100"/>
      <c r="X335" s="100"/>
      <c r="Y335" s="100"/>
      <c r="Z335" s="100"/>
    </row>
    <row r="336" ht="14.25" customHeight="1">
      <c r="A336" s="100"/>
      <c r="B336" s="100"/>
      <c r="C336" s="100"/>
      <c r="D336" s="100"/>
      <c r="E336" s="100"/>
      <c r="F336" s="100"/>
      <c r="G336" s="100"/>
      <c r="H336" s="100"/>
      <c r="I336" s="100"/>
      <c r="J336" s="100"/>
      <c r="K336" s="100"/>
      <c r="L336" s="100"/>
      <c r="M336" s="100"/>
      <c r="N336" s="100"/>
      <c r="O336" s="100"/>
      <c r="P336" s="100"/>
      <c r="Q336" s="100"/>
      <c r="R336" s="100"/>
      <c r="S336" s="100"/>
      <c r="T336" s="100"/>
      <c r="U336" s="100"/>
      <c r="V336" s="100"/>
      <c r="W336" s="100"/>
      <c r="X336" s="100"/>
      <c r="Y336" s="100"/>
      <c r="Z336" s="100"/>
    </row>
    <row r="337" ht="14.25" customHeight="1">
      <c r="A337" s="100"/>
      <c r="B337" s="100"/>
      <c r="C337" s="100"/>
      <c r="D337" s="100"/>
      <c r="E337" s="100"/>
      <c r="F337" s="100"/>
      <c r="G337" s="100"/>
      <c r="H337" s="100"/>
      <c r="I337" s="100"/>
      <c r="J337" s="100"/>
      <c r="K337" s="100"/>
      <c r="L337" s="100"/>
      <c r="M337" s="100"/>
      <c r="N337" s="100"/>
      <c r="O337" s="100"/>
      <c r="P337" s="100"/>
      <c r="Q337" s="100"/>
      <c r="R337" s="100"/>
      <c r="S337" s="100"/>
      <c r="T337" s="100"/>
      <c r="U337" s="100"/>
      <c r="V337" s="100"/>
      <c r="W337" s="100"/>
      <c r="X337" s="100"/>
      <c r="Y337" s="100"/>
      <c r="Z337" s="100"/>
    </row>
    <row r="338" ht="14.25" customHeight="1">
      <c r="A338" s="100"/>
      <c r="B338" s="100"/>
      <c r="C338" s="100"/>
      <c r="D338" s="100"/>
      <c r="E338" s="100"/>
      <c r="F338" s="100"/>
      <c r="G338" s="100"/>
      <c r="H338" s="100"/>
      <c r="I338" s="100"/>
      <c r="J338" s="100"/>
      <c r="K338" s="100"/>
      <c r="L338" s="100"/>
      <c r="M338" s="100"/>
      <c r="N338" s="100"/>
      <c r="O338" s="100"/>
      <c r="P338" s="100"/>
      <c r="Q338" s="100"/>
      <c r="R338" s="100"/>
      <c r="S338" s="100"/>
      <c r="T338" s="100"/>
      <c r="U338" s="100"/>
      <c r="V338" s="100"/>
      <c r="W338" s="100"/>
      <c r="X338" s="100"/>
      <c r="Y338" s="100"/>
      <c r="Z338" s="100"/>
    </row>
    <row r="339" ht="14.25" customHeight="1">
      <c r="A339" s="100"/>
      <c r="B339" s="100"/>
      <c r="C339" s="100"/>
      <c r="D339" s="100"/>
      <c r="E339" s="100"/>
      <c r="F339" s="100"/>
      <c r="G339" s="100"/>
      <c r="H339" s="100"/>
      <c r="I339" s="100"/>
      <c r="J339" s="100"/>
      <c r="K339" s="100"/>
      <c r="L339" s="100"/>
      <c r="M339" s="100"/>
      <c r="N339" s="100"/>
      <c r="O339" s="100"/>
      <c r="P339" s="100"/>
      <c r="Q339" s="100"/>
      <c r="R339" s="100"/>
      <c r="S339" s="100"/>
      <c r="T339" s="100"/>
      <c r="U339" s="100"/>
      <c r="V339" s="100"/>
      <c r="W339" s="100"/>
      <c r="X339" s="100"/>
      <c r="Y339" s="100"/>
      <c r="Z339" s="100"/>
    </row>
    <row r="340" ht="14.25" customHeight="1">
      <c r="A340" s="100"/>
      <c r="B340" s="100"/>
      <c r="C340" s="100"/>
      <c r="D340" s="100"/>
      <c r="E340" s="100"/>
      <c r="F340" s="100"/>
      <c r="G340" s="100"/>
      <c r="H340" s="100"/>
      <c r="I340" s="100"/>
      <c r="J340" s="100"/>
      <c r="K340" s="100"/>
      <c r="L340" s="100"/>
      <c r="M340" s="100"/>
      <c r="N340" s="100"/>
      <c r="O340" s="100"/>
      <c r="P340" s="100"/>
      <c r="Q340" s="100"/>
      <c r="R340" s="100"/>
      <c r="S340" s="100"/>
      <c r="T340" s="100"/>
      <c r="U340" s="100"/>
      <c r="V340" s="100"/>
      <c r="W340" s="100"/>
      <c r="X340" s="100"/>
      <c r="Y340" s="100"/>
      <c r="Z340" s="100"/>
    </row>
    <row r="341" ht="14.25" customHeight="1">
      <c r="A341" s="100"/>
      <c r="B341" s="100"/>
      <c r="C341" s="100"/>
      <c r="D341" s="100"/>
      <c r="E341" s="100"/>
      <c r="F341" s="100"/>
      <c r="G341" s="100"/>
      <c r="H341" s="100"/>
      <c r="I341" s="100"/>
      <c r="J341" s="100"/>
      <c r="K341" s="100"/>
      <c r="L341" s="100"/>
      <c r="M341" s="100"/>
      <c r="N341" s="100"/>
      <c r="O341" s="100"/>
      <c r="P341" s="100"/>
      <c r="Q341" s="100"/>
      <c r="R341" s="100"/>
      <c r="S341" s="100"/>
      <c r="T341" s="100"/>
      <c r="U341" s="100"/>
      <c r="V341" s="100"/>
      <c r="W341" s="100"/>
      <c r="X341" s="100"/>
      <c r="Y341" s="100"/>
      <c r="Z341" s="100"/>
    </row>
    <row r="342" ht="14.25" customHeight="1">
      <c r="A342" s="100"/>
      <c r="B342" s="100"/>
      <c r="C342" s="100"/>
      <c r="D342" s="100"/>
      <c r="E342" s="100"/>
      <c r="F342" s="100"/>
      <c r="G342" s="100"/>
      <c r="H342" s="100"/>
      <c r="I342" s="100"/>
      <c r="J342" s="100"/>
      <c r="K342" s="100"/>
      <c r="L342" s="100"/>
      <c r="M342" s="100"/>
      <c r="N342" s="100"/>
      <c r="O342" s="100"/>
      <c r="P342" s="100"/>
      <c r="Q342" s="100"/>
      <c r="R342" s="100"/>
      <c r="S342" s="100"/>
      <c r="T342" s="100"/>
      <c r="U342" s="100"/>
      <c r="V342" s="100"/>
      <c r="W342" s="100"/>
      <c r="X342" s="100"/>
      <c r="Y342" s="100"/>
      <c r="Z342" s="100"/>
    </row>
    <row r="343" ht="14.25" customHeight="1">
      <c r="A343" s="100"/>
      <c r="B343" s="100"/>
      <c r="C343" s="100"/>
      <c r="D343" s="100"/>
      <c r="E343" s="100"/>
      <c r="F343" s="100"/>
      <c r="G343" s="100"/>
      <c r="H343" s="100"/>
      <c r="I343" s="100"/>
      <c r="J343" s="100"/>
      <c r="K343" s="100"/>
      <c r="L343" s="100"/>
      <c r="M343" s="100"/>
      <c r="N343" s="100"/>
      <c r="O343" s="100"/>
      <c r="P343" s="100"/>
      <c r="Q343" s="100"/>
      <c r="R343" s="100"/>
      <c r="S343" s="100"/>
      <c r="T343" s="100"/>
      <c r="U343" s="100"/>
      <c r="V343" s="100"/>
      <c r="W343" s="100"/>
      <c r="X343" s="100"/>
      <c r="Y343" s="100"/>
      <c r="Z343" s="100"/>
    </row>
    <row r="344" ht="14.25" customHeight="1">
      <c r="A344" s="100"/>
      <c r="B344" s="100"/>
      <c r="C344" s="100"/>
      <c r="D344" s="100"/>
      <c r="E344" s="100"/>
      <c r="F344" s="100"/>
      <c r="G344" s="100"/>
      <c r="H344" s="100"/>
      <c r="I344" s="100"/>
      <c r="J344" s="100"/>
      <c r="K344" s="100"/>
      <c r="L344" s="100"/>
      <c r="M344" s="100"/>
      <c r="N344" s="100"/>
      <c r="O344" s="100"/>
      <c r="P344" s="100"/>
      <c r="Q344" s="100"/>
      <c r="R344" s="100"/>
      <c r="S344" s="100"/>
      <c r="T344" s="100"/>
      <c r="U344" s="100"/>
      <c r="V344" s="100"/>
      <c r="W344" s="100"/>
      <c r="X344" s="100"/>
      <c r="Y344" s="100"/>
      <c r="Z344" s="100"/>
    </row>
    <row r="345" ht="14.25" customHeight="1">
      <c r="A345" s="100"/>
      <c r="B345" s="100"/>
      <c r="C345" s="100"/>
      <c r="D345" s="100"/>
      <c r="E345" s="100"/>
      <c r="F345" s="100"/>
      <c r="G345" s="100"/>
      <c r="H345" s="100"/>
      <c r="I345" s="100"/>
      <c r="J345" s="100"/>
      <c r="K345" s="100"/>
      <c r="L345" s="100"/>
      <c r="M345" s="100"/>
      <c r="N345" s="100"/>
      <c r="O345" s="100"/>
      <c r="P345" s="100"/>
      <c r="Q345" s="100"/>
      <c r="R345" s="100"/>
      <c r="S345" s="100"/>
      <c r="T345" s="100"/>
      <c r="U345" s="100"/>
      <c r="V345" s="100"/>
      <c r="W345" s="100"/>
      <c r="X345" s="100"/>
      <c r="Y345" s="100"/>
      <c r="Z345" s="100"/>
    </row>
    <row r="346" ht="14.25" customHeight="1">
      <c r="A346" s="100"/>
      <c r="B346" s="100"/>
      <c r="C346" s="100"/>
      <c r="D346" s="100"/>
      <c r="E346" s="100"/>
      <c r="F346" s="100"/>
      <c r="G346" s="100"/>
      <c r="H346" s="100"/>
      <c r="I346" s="100"/>
      <c r="J346" s="100"/>
      <c r="K346" s="100"/>
      <c r="L346" s="100"/>
      <c r="M346" s="100"/>
      <c r="N346" s="100"/>
      <c r="O346" s="100"/>
      <c r="P346" s="100"/>
      <c r="Q346" s="100"/>
      <c r="R346" s="100"/>
      <c r="S346" s="100"/>
      <c r="T346" s="100"/>
      <c r="U346" s="100"/>
      <c r="V346" s="100"/>
      <c r="W346" s="100"/>
      <c r="X346" s="100"/>
      <c r="Y346" s="100"/>
      <c r="Z346" s="100"/>
    </row>
    <row r="347" ht="14.25" customHeight="1">
      <c r="A347" s="100"/>
      <c r="B347" s="100"/>
      <c r="C347" s="100"/>
      <c r="D347" s="100"/>
      <c r="E347" s="100"/>
      <c r="F347" s="100"/>
      <c r="G347" s="100"/>
      <c r="H347" s="100"/>
      <c r="I347" s="100"/>
      <c r="J347" s="100"/>
      <c r="K347" s="100"/>
      <c r="L347" s="100"/>
      <c r="M347" s="100"/>
      <c r="N347" s="100"/>
      <c r="O347" s="100"/>
      <c r="P347" s="100"/>
      <c r="Q347" s="100"/>
      <c r="R347" s="100"/>
      <c r="S347" s="100"/>
      <c r="T347" s="100"/>
      <c r="U347" s="100"/>
      <c r="V347" s="100"/>
      <c r="W347" s="100"/>
      <c r="X347" s="100"/>
      <c r="Y347" s="100"/>
      <c r="Z347" s="100"/>
    </row>
    <row r="348" ht="14.25" customHeight="1">
      <c r="A348" s="100"/>
      <c r="B348" s="100"/>
      <c r="C348" s="100"/>
      <c r="D348" s="100"/>
      <c r="E348" s="100"/>
      <c r="F348" s="100"/>
      <c r="G348" s="100"/>
      <c r="H348" s="100"/>
      <c r="I348" s="100"/>
      <c r="J348" s="100"/>
      <c r="K348" s="100"/>
      <c r="L348" s="100"/>
      <c r="M348" s="100"/>
      <c r="N348" s="100"/>
      <c r="O348" s="100"/>
      <c r="P348" s="100"/>
      <c r="Q348" s="100"/>
      <c r="R348" s="100"/>
      <c r="S348" s="100"/>
      <c r="T348" s="100"/>
      <c r="U348" s="100"/>
      <c r="V348" s="100"/>
      <c r="W348" s="100"/>
      <c r="X348" s="100"/>
      <c r="Y348" s="100"/>
      <c r="Z348" s="100"/>
    </row>
    <row r="349" ht="14.25" customHeight="1">
      <c r="A349" s="100"/>
      <c r="B349" s="100"/>
      <c r="C349" s="100"/>
      <c r="D349" s="100"/>
      <c r="E349" s="100"/>
      <c r="F349" s="100"/>
      <c r="G349" s="100"/>
      <c r="H349" s="100"/>
      <c r="I349" s="100"/>
      <c r="J349" s="100"/>
      <c r="K349" s="100"/>
      <c r="L349" s="100"/>
      <c r="M349" s="100"/>
      <c r="N349" s="100"/>
      <c r="O349" s="100"/>
      <c r="P349" s="100"/>
      <c r="Q349" s="100"/>
      <c r="R349" s="100"/>
      <c r="S349" s="100"/>
      <c r="T349" s="100"/>
      <c r="U349" s="100"/>
      <c r="V349" s="100"/>
      <c r="W349" s="100"/>
      <c r="X349" s="100"/>
      <c r="Y349" s="100"/>
      <c r="Z349" s="100"/>
    </row>
    <row r="350" ht="14.25" customHeight="1">
      <c r="A350" s="100"/>
      <c r="B350" s="100"/>
      <c r="C350" s="100"/>
      <c r="D350" s="100"/>
      <c r="E350" s="100"/>
      <c r="F350" s="100"/>
      <c r="G350" s="100"/>
      <c r="H350" s="100"/>
      <c r="I350" s="100"/>
      <c r="J350" s="100"/>
      <c r="K350" s="100"/>
      <c r="L350" s="100"/>
      <c r="M350" s="100"/>
      <c r="N350" s="100"/>
      <c r="O350" s="100"/>
      <c r="P350" s="100"/>
      <c r="Q350" s="100"/>
      <c r="R350" s="100"/>
      <c r="S350" s="100"/>
      <c r="T350" s="100"/>
      <c r="U350" s="100"/>
      <c r="V350" s="100"/>
      <c r="W350" s="100"/>
      <c r="X350" s="100"/>
      <c r="Y350" s="100"/>
      <c r="Z350" s="100"/>
    </row>
    <row r="351" ht="14.25" customHeight="1">
      <c r="A351" s="100"/>
      <c r="B351" s="100"/>
      <c r="C351" s="100"/>
      <c r="D351" s="100"/>
      <c r="E351" s="100"/>
      <c r="F351" s="100"/>
      <c r="G351" s="100"/>
      <c r="H351" s="100"/>
      <c r="I351" s="100"/>
      <c r="J351" s="100"/>
      <c r="K351" s="100"/>
      <c r="L351" s="100"/>
      <c r="M351" s="100"/>
      <c r="N351" s="100"/>
      <c r="O351" s="100"/>
      <c r="P351" s="100"/>
      <c r="Q351" s="100"/>
      <c r="R351" s="100"/>
      <c r="S351" s="100"/>
      <c r="T351" s="100"/>
      <c r="U351" s="100"/>
      <c r="V351" s="100"/>
      <c r="W351" s="100"/>
      <c r="X351" s="100"/>
      <c r="Y351" s="100"/>
      <c r="Z351" s="100"/>
    </row>
    <row r="352" ht="14.25" customHeight="1">
      <c r="A352" s="100"/>
      <c r="B352" s="100"/>
      <c r="C352" s="100"/>
      <c r="D352" s="100"/>
      <c r="E352" s="100"/>
      <c r="F352" s="100"/>
      <c r="G352" s="100"/>
      <c r="H352" s="100"/>
      <c r="I352" s="100"/>
      <c r="J352" s="100"/>
      <c r="K352" s="100"/>
      <c r="L352" s="100"/>
      <c r="M352" s="100"/>
      <c r="N352" s="100"/>
      <c r="O352" s="100"/>
      <c r="P352" s="100"/>
      <c r="Q352" s="100"/>
      <c r="R352" s="100"/>
      <c r="S352" s="100"/>
      <c r="T352" s="100"/>
      <c r="U352" s="100"/>
      <c r="V352" s="100"/>
      <c r="W352" s="100"/>
      <c r="X352" s="100"/>
      <c r="Y352" s="100"/>
      <c r="Z352" s="100"/>
    </row>
    <row r="353" ht="14.25" customHeight="1">
      <c r="A353" s="100"/>
      <c r="B353" s="100"/>
      <c r="C353" s="100"/>
      <c r="D353" s="100"/>
      <c r="E353" s="100"/>
      <c r="F353" s="100"/>
      <c r="G353" s="100"/>
      <c r="H353" s="100"/>
      <c r="I353" s="100"/>
      <c r="J353" s="100"/>
      <c r="K353" s="100"/>
      <c r="L353" s="100"/>
      <c r="M353" s="100"/>
      <c r="N353" s="100"/>
      <c r="O353" s="100"/>
      <c r="P353" s="100"/>
      <c r="Q353" s="100"/>
      <c r="R353" s="100"/>
      <c r="S353" s="100"/>
      <c r="T353" s="100"/>
      <c r="U353" s="100"/>
      <c r="V353" s="100"/>
      <c r="W353" s="100"/>
      <c r="X353" s="100"/>
      <c r="Y353" s="100"/>
      <c r="Z353" s="100"/>
    </row>
    <row r="354" ht="14.25" customHeight="1">
      <c r="A354" s="100"/>
      <c r="B354" s="100"/>
      <c r="C354" s="100"/>
      <c r="D354" s="100"/>
      <c r="E354" s="100"/>
      <c r="F354" s="100"/>
      <c r="G354" s="100"/>
      <c r="H354" s="100"/>
      <c r="I354" s="100"/>
      <c r="J354" s="100"/>
      <c r="K354" s="100"/>
      <c r="L354" s="100"/>
      <c r="M354" s="100"/>
      <c r="N354" s="100"/>
      <c r="O354" s="100"/>
      <c r="P354" s="100"/>
      <c r="Q354" s="100"/>
      <c r="R354" s="100"/>
      <c r="S354" s="100"/>
      <c r="T354" s="100"/>
      <c r="U354" s="100"/>
      <c r="V354" s="100"/>
      <c r="W354" s="100"/>
      <c r="X354" s="100"/>
      <c r="Y354" s="100"/>
      <c r="Z354" s="100"/>
    </row>
    <row r="355" ht="14.25" customHeight="1">
      <c r="A355" s="100"/>
      <c r="B355" s="100"/>
      <c r="C355" s="100"/>
      <c r="D355" s="100"/>
      <c r="E355" s="100"/>
      <c r="F355" s="100"/>
      <c r="G355" s="100"/>
      <c r="H355" s="100"/>
      <c r="I355" s="100"/>
      <c r="J355" s="100"/>
      <c r="K355" s="100"/>
      <c r="L355" s="100"/>
      <c r="M355" s="100"/>
      <c r="N355" s="100"/>
      <c r="O355" s="100"/>
      <c r="P355" s="100"/>
      <c r="Q355" s="100"/>
      <c r="R355" s="100"/>
      <c r="S355" s="100"/>
      <c r="T355" s="100"/>
      <c r="U355" s="100"/>
      <c r="V355" s="100"/>
      <c r="W355" s="100"/>
      <c r="X355" s="100"/>
      <c r="Y355" s="100"/>
      <c r="Z355" s="100"/>
    </row>
    <row r="356" ht="14.25" customHeight="1">
      <c r="A356" s="100"/>
      <c r="B356" s="100"/>
      <c r="C356" s="100"/>
      <c r="D356" s="100"/>
      <c r="E356" s="100"/>
      <c r="F356" s="100"/>
      <c r="G356" s="100"/>
      <c r="H356" s="100"/>
      <c r="I356" s="100"/>
      <c r="J356" s="100"/>
      <c r="K356" s="100"/>
      <c r="L356" s="100"/>
      <c r="M356" s="100"/>
      <c r="N356" s="100"/>
      <c r="O356" s="100"/>
      <c r="P356" s="100"/>
      <c r="Q356" s="100"/>
      <c r="R356" s="100"/>
      <c r="S356" s="100"/>
      <c r="T356" s="100"/>
      <c r="U356" s="100"/>
      <c r="V356" s="100"/>
      <c r="W356" s="100"/>
      <c r="X356" s="100"/>
      <c r="Y356" s="100"/>
      <c r="Z356" s="100"/>
    </row>
    <row r="357" ht="14.25" customHeight="1">
      <c r="A357" s="100"/>
      <c r="B357" s="100"/>
      <c r="C357" s="100"/>
      <c r="D357" s="100"/>
      <c r="E357" s="100"/>
      <c r="F357" s="100"/>
      <c r="G357" s="100"/>
      <c r="H357" s="100"/>
      <c r="I357" s="100"/>
      <c r="J357" s="100"/>
      <c r="K357" s="100"/>
      <c r="L357" s="100"/>
      <c r="M357" s="100"/>
      <c r="N357" s="100"/>
      <c r="O357" s="100"/>
      <c r="P357" s="100"/>
      <c r="Q357" s="100"/>
      <c r="R357" s="100"/>
      <c r="S357" s="100"/>
      <c r="T357" s="100"/>
      <c r="U357" s="100"/>
      <c r="V357" s="100"/>
      <c r="W357" s="100"/>
      <c r="X357" s="100"/>
      <c r="Y357" s="100"/>
      <c r="Z357" s="100"/>
    </row>
    <row r="358" ht="14.25" customHeight="1">
      <c r="A358" s="100"/>
      <c r="B358" s="100"/>
      <c r="C358" s="100"/>
      <c r="D358" s="100"/>
      <c r="E358" s="100"/>
      <c r="F358" s="100"/>
      <c r="G358" s="100"/>
      <c r="H358" s="100"/>
      <c r="I358" s="100"/>
      <c r="J358" s="100"/>
      <c r="K358" s="100"/>
      <c r="L358" s="100"/>
      <c r="M358" s="100"/>
      <c r="N358" s="100"/>
      <c r="O358" s="100"/>
      <c r="P358" s="100"/>
      <c r="Q358" s="100"/>
      <c r="R358" s="100"/>
      <c r="S358" s="100"/>
      <c r="T358" s="100"/>
      <c r="U358" s="100"/>
      <c r="V358" s="100"/>
      <c r="W358" s="100"/>
      <c r="X358" s="100"/>
      <c r="Y358" s="100"/>
      <c r="Z358" s="100"/>
    </row>
    <row r="359" ht="14.25" customHeight="1">
      <c r="A359" s="100"/>
      <c r="B359" s="100"/>
      <c r="C359" s="100"/>
      <c r="D359" s="100"/>
      <c r="E359" s="100"/>
      <c r="F359" s="100"/>
      <c r="G359" s="100"/>
      <c r="H359" s="100"/>
      <c r="I359" s="100"/>
      <c r="J359" s="100"/>
      <c r="K359" s="100"/>
      <c r="L359" s="100"/>
      <c r="M359" s="100"/>
      <c r="N359" s="100"/>
      <c r="O359" s="100"/>
      <c r="P359" s="100"/>
      <c r="Q359" s="100"/>
      <c r="R359" s="100"/>
      <c r="S359" s="100"/>
      <c r="T359" s="100"/>
      <c r="U359" s="100"/>
      <c r="V359" s="100"/>
      <c r="W359" s="100"/>
      <c r="X359" s="100"/>
      <c r="Y359" s="100"/>
      <c r="Z359" s="100"/>
    </row>
    <row r="360" ht="14.25" customHeight="1">
      <c r="A360" s="100"/>
      <c r="B360" s="100"/>
      <c r="C360" s="100"/>
      <c r="D360" s="100"/>
      <c r="E360" s="100"/>
      <c r="F360" s="100"/>
      <c r="G360" s="100"/>
      <c r="H360" s="100"/>
      <c r="I360" s="100"/>
      <c r="J360" s="100"/>
      <c r="K360" s="100"/>
      <c r="L360" s="100"/>
      <c r="M360" s="100"/>
      <c r="N360" s="100"/>
      <c r="O360" s="100"/>
      <c r="P360" s="100"/>
      <c r="Q360" s="100"/>
      <c r="R360" s="100"/>
      <c r="S360" s="100"/>
      <c r="T360" s="100"/>
      <c r="U360" s="100"/>
      <c r="V360" s="100"/>
      <c r="W360" s="100"/>
      <c r="X360" s="100"/>
      <c r="Y360" s="100"/>
      <c r="Z360" s="100"/>
    </row>
    <row r="361" ht="14.25" customHeight="1">
      <c r="A361" s="100"/>
      <c r="B361" s="100"/>
      <c r="C361" s="100"/>
      <c r="D361" s="100"/>
      <c r="E361" s="100"/>
      <c r="F361" s="100"/>
      <c r="G361" s="100"/>
      <c r="H361" s="100"/>
      <c r="I361" s="100"/>
      <c r="J361" s="100"/>
      <c r="K361" s="100"/>
      <c r="L361" s="100"/>
      <c r="M361" s="100"/>
      <c r="N361" s="100"/>
      <c r="O361" s="100"/>
      <c r="P361" s="100"/>
      <c r="Q361" s="100"/>
      <c r="R361" s="100"/>
      <c r="S361" s="100"/>
      <c r="T361" s="100"/>
      <c r="U361" s="100"/>
      <c r="V361" s="100"/>
      <c r="W361" s="100"/>
      <c r="X361" s="100"/>
      <c r="Y361" s="100"/>
      <c r="Z361" s="100"/>
    </row>
    <row r="362" ht="14.25" customHeight="1">
      <c r="A362" s="100"/>
      <c r="B362" s="100"/>
      <c r="C362" s="100"/>
      <c r="D362" s="100"/>
      <c r="E362" s="100"/>
      <c r="F362" s="100"/>
      <c r="G362" s="100"/>
      <c r="H362" s="100"/>
      <c r="I362" s="100"/>
      <c r="J362" s="100"/>
      <c r="K362" s="100"/>
      <c r="L362" s="100"/>
      <c r="M362" s="100"/>
      <c r="N362" s="100"/>
      <c r="O362" s="100"/>
      <c r="P362" s="100"/>
      <c r="Q362" s="100"/>
      <c r="R362" s="100"/>
      <c r="S362" s="100"/>
      <c r="T362" s="100"/>
      <c r="U362" s="100"/>
      <c r="V362" s="100"/>
      <c r="W362" s="100"/>
      <c r="X362" s="100"/>
      <c r="Y362" s="100"/>
      <c r="Z362" s="100"/>
    </row>
    <row r="363" ht="14.25" customHeight="1">
      <c r="A363" s="100"/>
      <c r="B363" s="100"/>
      <c r="C363" s="100"/>
      <c r="D363" s="100"/>
      <c r="E363" s="100"/>
      <c r="F363" s="100"/>
      <c r="G363" s="100"/>
      <c r="H363" s="100"/>
      <c r="I363" s="100"/>
      <c r="J363" s="100"/>
      <c r="K363" s="100"/>
      <c r="L363" s="100"/>
      <c r="M363" s="100"/>
      <c r="N363" s="100"/>
      <c r="O363" s="100"/>
      <c r="P363" s="100"/>
      <c r="Q363" s="100"/>
      <c r="R363" s="100"/>
      <c r="S363" s="100"/>
      <c r="T363" s="100"/>
      <c r="U363" s="100"/>
      <c r="V363" s="100"/>
      <c r="W363" s="100"/>
      <c r="X363" s="100"/>
      <c r="Y363" s="100"/>
      <c r="Z363" s="100"/>
    </row>
    <row r="364" ht="14.25" customHeight="1">
      <c r="A364" s="100"/>
      <c r="B364" s="100"/>
      <c r="C364" s="100"/>
      <c r="D364" s="100"/>
      <c r="E364" s="100"/>
      <c r="F364" s="100"/>
      <c r="G364" s="100"/>
      <c r="H364" s="100"/>
      <c r="I364" s="100"/>
      <c r="J364" s="100"/>
      <c r="K364" s="100"/>
      <c r="L364" s="100"/>
      <c r="M364" s="100"/>
      <c r="N364" s="100"/>
      <c r="O364" s="100"/>
      <c r="P364" s="100"/>
      <c r="Q364" s="100"/>
      <c r="R364" s="100"/>
      <c r="S364" s="100"/>
      <c r="T364" s="100"/>
      <c r="U364" s="100"/>
      <c r="V364" s="100"/>
      <c r="W364" s="100"/>
      <c r="X364" s="100"/>
      <c r="Y364" s="100"/>
      <c r="Z364" s="100"/>
    </row>
    <row r="365" ht="14.25" customHeight="1">
      <c r="A365" s="100"/>
      <c r="B365" s="100"/>
      <c r="C365" s="100"/>
      <c r="D365" s="100"/>
      <c r="E365" s="100"/>
      <c r="F365" s="100"/>
      <c r="G365" s="100"/>
      <c r="H365" s="100"/>
      <c r="I365" s="100"/>
      <c r="J365" s="100"/>
      <c r="K365" s="100"/>
      <c r="L365" s="100"/>
      <c r="M365" s="100"/>
      <c r="N365" s="100"/>
      <c r="O365" s="100"/>
      <c r="P365" s="100"/>
      <c r="Q365" s="100"/>
      <c r="R365" s="100"/>
      <c r="S365" s="100"/>
      <c r="T365" s="100"/>
      <c r="U365" s="100"/>
      <c r="V365" s="100"/>
      <c r="W365" s="100"/>
      <c r="X365" s="100"/>
      <c r="Y365" s="100"/>
      <c r="Z365" s="100"/>
    </row>
    <row r="366" ht="14.25" customHeight="1">
      <c r="A366" s="100"/>
      <c r="B366" s="100"/>
      <c r="C366" s="100"/>
      <c r="D366" s="100"/>
      <c r="E366" s="100"/>
      <c r="F366" s="100"/>
      <c r="G366" s="100"/>
      <c r="H366" s="100"/>
      <c r="I366" s="100"/>
      <c r="J366" s="100"/>
      <c r="K366" s="100"/>
      <c r="L366" s="100"/>
      <c r="M366" s="100"/>
      <c r="N366" s="100"/>
      <c r="O366" s="100"/>
      <c r="P366" s="100"/>
      <c r="Q366" s="100"/>
      <c r="R366" s="100"/>
      <c r="S366" s="100"/>
      <c r="T366" s="100"/>
      <c r="U366" s="100"/>
      <c r="V366" s="100"/>
      <c r="W366" s="100"/>
      <c r="X366" s="100"/>
      <c r="Y366" s="100"/>
      <c r="Z366" s="100"/>
    </row>
    <row r="367" ht="14.25" customHeight="1">
      <c r="A367" s="100"/>
      <c r="B367" s="100"/>
      <c r="C367" s="100"/>
      <c r="D367" s="100"/>
      <c r="E367" s="100"/>
      <c r="F367" s="100"/>
      <c r="G367" s="100"/>
      <c r="H367" s="100"/>
      <c r="I367" s="100"/>
      <c r="J367" s="100"/>
      <c r="K367" s="100"/>
      <c r="L367" s="100"/>
      <c r="M367" s="100"/>
      <c r="N367" s="100"/>
      <c r="O367" s="100"/>
      <c r="P367" s="100"/>
      <c r="Q367" s="100"/>
      <c r="R367" s="100"/>
      <c r="S367" s="100"/>
      <c r="T367" s="100"/>
      <c r="U367" s="100"/>
      <c r="V367" s="100"/>
      <c r="W367" s="100"/>
      <c r="X367" s="100"/>
      <c r="Y367" s="100"/>
      <c r="Z367" s="100"/>
    </row>
    <row r="368" ht="14.25" customHeight="1">
      <c r="A368" s="100"/>
      <c r="B368" s="100"/>
      <c r="C368" s="100"/>
      <c r="D368" s="100"/>
      <c r="E368" s="100"/>
      <c r="F368" s="100"/>
      <c r="G368" s="100"/>
      <c r="H368" s="100"/>
      <c r="I368" s="100"/>
      <c r="J368" s="100"/>
      <c r="K368" s="100"/>
      <c r="L368" s="100"/>
      <c r="M368" s="100"/>
      <c r="N368" s="100"/>
      <c r="O368" s="100"/>
      <c r="P368" s="100"/>
      <c r="Q368" s="100"/>
      <c r="R368" s="100"/>
      <c r="S368" s="100"/>
      <c r="T368" s="100"/>
      <c r="U368" s="100"/>
      <c r="V368" s="100"/>
      <c r="W368" s="100"/>
      <c r="X368" s="100"/>
      <c r="Y368" s="100"/>
      <c r="Z368" s="100"/>
    </row>
    <row r="369" ht="14.25" customHeight="1">
      <c r="A369" s="100"/>
      <c r="B369" s="100"/>
      <c r="C369" s="100"/>
      <c r="D369" s="100"/>
      <c r="E369" s="100"/>
      <c r="F369" s="100"/>
      <c r="G369" s="100"/>
      <c r="H369" s="100"/>
      <c r="I369" s="100"/>
      <c r="J369" s="100"/>
      <c r="K369" s="100"/>
      <c r="L369" s="100"/>
      <c r="M369" s="100"/>
      <c r="N369" s="100"/>
      <c r="O369" s="100"/>
      <c r="P369" s="100"/>
      <c r="Q369" s="100"/>
      <c r="R369" s="100"/>
      <c r="S369" s="100"/>
      <c r="T369" s="100"/>
      <c r="U369" s="100"/>
      <c r="V369" s="100"/>
      <c r="W369" s="100"/>
      <c r="X369" s="100"/>
      <c r="Y369" s="100"/>
      <c r="Z369" s="100"/>
    </row>
    <row r="370" ht="14.25" customHeight="1">
      <c r="A370" s="100"/>
      <c r="B370" s="100"/>
      <c r="C370" s="100"/>
      <c r="D370" s="100"/>
      <c r="E370" s="100"/>
      <c r="F370" s="100"/>
      <c r="G370" s="100"/>
      <c r="H370" s="100"/>
      <c r="I370" s="100"/>
      <c r="J370" s="100"/>
      <c r="K370" s="100"/>
      <c r="L370" s="100"/>
      <c r="M370" s="100"/>
      <c r="N370" s="100"/>
      <c r="O370" s="100"/>
      <c r="P370" s="100"/>
      <c r="Q370" s="100"/>
      <c r="R370" s="100"/>
      <c r="S370" s="100"/>
      <c r="T370" s="100"/>
      <c r="U370" s="100"/>
      <c r="V370" s="100"/>
      <c r="W370" s="100"/>
      <c r="X370" s="100"/>
      <c r="Y370" s="100"/>
      <c r="Z370" s="100"/>
    </row>
    <row r="371" ht="14.25" customHeight="1">
      <c r="A371" s="100"/>
      <c r="B371" s="100"/>
      <c r="C371" s="100"/>
      <c r="D371" s="100"/>
      <c r="E371" s="100"/>
      <c r="F371" s="100"/>
      <c r="G371" s="100"/>
      <c r="H371" s="100"/>
      <c r="I371" s="100"/>
      <c r="J371" s="100"/>
      <c r="K371" s="100"/>
      <c r="L371" s="100"/>
      <c r="M371" s="100"/>
      <c r="N371" s="100"/>
      <c r="O371" s="100"/>
      <c r="P371" s="100"/>
      <c r="Q371" s="100"/>
      <c r="R371" s="100"/>
      <c r="S371" s="100"/>
      <c r="T371" s="100"/>
      <c r="U371" s="100"/>
      <c r="V371" s="100"/>
      <c r="W371" s="100"/>
      <c r="X371" s="100"/>
      <c r="Y371" s="100"/>
      <c r="Z371" s="100"/>
    </row>
    <row r="372" ht="14.25" customHeight="1">
      <c r="A372" s="100"/>
      <c r="B372" s="100"/>
      <c r="C372" s="100"/>
      <c r="D372" s="100"/>
      <c r="E372" s="100"/>
      <c r="F372" s="100"/>
      <c r="G372" s="100"/>
      <c r="H372" s="100"/>
      <c r="I372" s="100"/>
      <c r="J372" s="100"/>
      <c r="K372" s="100"/>
      <c r="L372" s="100"/>
      <c r="M372" s="100"/>
      <c r="N372" s="100"/>
      <c r="O372" s="100"/>
      <c r="P372" s="100"/>
      <c r="Q372" s="100"/>
      <c r="R372" s="100"/>
      <c r="S372" s="100"/>
      <c r="T372" s="100"/>
      <c r="U372" s="100"/>
      <c r="V372" s="100"/>
      <c r="W372" s="100"/>
      <c r="X372" s="100"/>
      <c r="Y372" s="100"/>
      <c r="Z372" s="100"/>
    </row>
    <row r="373" ht="14.25" customHeight="1">
      <c r="A373" s="100"/>
      <c r="B373" s="100"/>
      <c r="C373" s="100"/>
      <c r="D373" s="100"/>
      <c r="E373" s="100"/>
      <c r="F373" s="100"/>
      <c r="G373" s="100"/>
      <c r="H373" s="100"/>
      <c r="I373" s="100"/>
      <c r="J373" s="100"/>
      <c r="K373" s="100"/>
      <c r="L373" s="100"/>
      <c r="M373" s="100"/>
      <c r="N373" s="100"/>
      <c r="O373" s="100"/>
      <c r="P373" s="100"/>
      <c r="Q373" s="100"/>
      <c r="R373" s="100"/>
      <c r="S373" s="100"/>
      <c r="T373" s="100"/>
      <c r="U373" s="100"/>
      <c r="V373" s="100"/>
      <c r="W373" s="100"/>
      <c r="X373" s="100"/>
      <c r="Y373" s="100"/>
      <c r="Z373" s="100"/>
    </row>
    <row r="374" ht="14.25" customHeight="1">
      <c r="A374" s="100"/>
      <c r="B374" s="100"/>
      <c r="C374" s="100"/>
      <c r="D374" s="100"/>
      <c r="E374" s="100"/>
      <c r="F374" s="100"/>
      <c r="G374" s="100"/>
      <c r="H374" s="100"/>
      <c r="I374" s="100"/>
      <c r="J374" s="100"/>
      <c r="K374" s="100"/>
      <c r="L374" s="100"/>
      <c r="M374" s="100"/>
      <c r="N374" s="100"/>
      <c r="O374" s="100"/>
      <c r="P374" s="100"/>
      <c r="Q374" s="100"/>
      <c r="R374" s="100"/>
      <c r="S374" s="100"/>
      <c r="T374" s="100"/>
      <c r="U374" s="100"/>
      <c r="V374" s="100"/>
      <c r="W374" s="100"/>
      <c r="X374" s="100"/>
      <c r="Y374" s="100"/>
      <c r="Z374" s="100"/>
    </row>
    <row r="375" ht="14.25" customHeight="1">
      <c r="A375" s="100"/>
      <c r="B375" s="100"/>
      <c r="C375" s="100"/>
      <c r="D375" s="100"/>
      <c r="E375" s="100"/>
      <c r="F375" s="100"/>
      <c r="G375" s="100"/>
      <c r="H375" s="100"/>
      <c r="I375" s="100"/>
      <c r="J375" s="100"/>
      <c r="K375" s="100"/>
      <c r="L375" s="100"/>
      <c r="M375" s="100"/>
      <c r="N375" s="100"/>
      <c r="O375" s="100"/>
      <c r="P375" s="100"/>
      <c r="Q375" s="100"/>
      <c r="R375" s="100"/>
      <c r="S375" s="100"/>
      <c r="T375" s="100"/>
      <c r="U375" s="100"/>
      <c r="V375" s="100"/>
      <c r="W375" s="100"/>
      <c r="X375" s="100"/>
      <c r="Y375" s="100"/>
      <c r="Z375" s="100"/>
    </row>
    <row r="376" ht="14.25" customHeight="1">
      <c r="A376" s="100"/>
      <c r="B376" s="100"/>
      <c r="C376" s="100"/>
      <c r="D376" s="100"/>
      <c r="E376" s="100"/>
      <c r="F376" s="100"/>
      <c r="G376" s="100"/>
      <c r="H376" s="100"/>
      <c r="I376" s="100"/>
      <c r="J376" s="100"/>
      <c r="K376" s="100"/>
      <c r="L376" s="100"/>
      <c r="M376" s="100"/>
      <c r="N376" s="100"/>
      <c r="O376" s="100"/>
      <c r="P376" s="100"/>
      <c r="Q376" s="100"/>
      <c r="R376" s="100"/>
      <c r="S376" s="100"/>
      <c r="T376" s="100"/>
      <c r="U376" s="100"/>
      <c r="V376" s="100"/>
      <c r="W376" s="100"/>
      <c r="X376" s="100"/>
      <c r="Y376" s="100"/>
      <c r="Z376" s="100"/>
    </row>
    <row r="377" ht="14.25" customHeight="1">
      <c r="A377" s="100"/>
      <c r="B377" s="100"/>
      <c r="C377" s="100"/>
      <c r="D377" s="100"/>
      <c r="E377" s="100"/>
      <c r="F377" s="100"/>
      <c r="G377" s="100"/>
      <c r="H377" s="100"/>
      <c r="I377" s="100"/>
      <c r="J377" s="100"/>
      <c r="K377" s="100"/>
      <c r="L377" s="100"/>
      <c r="M377" s="100"/>
      <c r="N377" s="100"/>
      <c r="O377" s="100"/>
      <c r="P377" s="100"/>
      <c r="Q377" s="100"/>
      <c r="R377" s="100"/>
      <c r="S377" s="100"/>
      <c r="T377" s="100"/>
      <c r="U377" s="100"/>
      <c r="V377" s="100"/>
      <c r="W377" s="100"/>
      <c r="X377" s="100"/>
      <c r="Y377" s="100"/>
      <c r="Z377" s="100"/>
    </row>
    <row r="378" ht="14.25" customHeight="1">
      <c r="A378" s="100"/>
      <c r="B378" s="100"/>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row>
    <row r="379" ht="14.25" customHeight="1">
      <c r="A379" s="100"/>
      <c r="B379" s="100"/>
      <c r="C379" s="100"/>
      <c r="D379" s="100"/>
      <c r="E379" s="100"/>
      <c r="F379" s="100"/>
      <c r="G379" s="100"/>
      <c r="H379" s="100"/>
      <c r="I379" s="100"/>
      <c r="J379" s="100"/>
      <c r="K379" s="100"/>
      <c r="L379" s="100"/>
      <c r="M379" s="100"/>
      <c r="N379" s="100"/>
      <c r="O379" s="100"/>
      <c r="P379" s="100"/>
      <c r="Q379" s="100"/>
      <c r="R379" s="100"/>
      <c r="S379" s="100"/>
      <c r="T379" s="100"/>
      <c r="U379" s="100"/>
      <c r="V379" s="100"/>
      <c r="W379" s="100"/>
      <c r="X379" s="100"/>
      <c r="Y379" s="100"/>
      <c r="Z379" s="100"/>
    </row>
    <row r="380" ht="14.25" customHeight="1">
      <c r="A380" s="100"/>
      <c r="B380" s="100"/>
      <c r="C380" s="100"/>
      <c r="D380" s="100"/>
      <c r="E380" s="100"/>
      <c r="F380" s="100"/>
      <c r="G380" s="100"/>
      <c r="H380" s="100"/>
      <c r="I380" s="100"/>
      <c r="J380" s="100"/>
      <c r="K380" s="100"/>
      <c r="L380" s="100"/>
      <c r="M380" s="100"/>
      <c r="N380" s="100"/>
      <c r="O380" s="100"/>
      <c r="P380" s="100"/>
      <c r="Q380" s="100"/>
      <c r="R380" s="100"/>
      <c r="S380" s="100"/>
      <c r="T380" s="100"/>
      <c r="U380" s="100"/>
      <c r="V380" s="100"/>
      <c r="W380" s="100"/>
      <c r="X380" s="100"/>
      <c r="Y380" s="100"/>
      <c r="Z380" s="100"/>
    </row>
    <row r="381" ht="14.25" customHeight="1">
      <c r="A381" s="100"/>
      <c r="B381" s="100"/>
      <c r="C381" s="100"/>
      <c r="D381" s="100"/>
      <c r="E381" s="100"/>
      <c r="F381" s="100"/>
      <c r="G381" s="100"/>
      <c r="H381" s="100"/>
      <c r="I381" s="100"/>
      <c r="J381" s="100"/>
      <c r="K381" s="100"/>
      <c r="L381" s="100"/>
      <c r="M381" s="100"/>
      <c r="N381" s="100"/>
      <c r="O381" s="100"/>
      <c r="P381" s="100"/>
      <c r="Q381" s="100"/>
      <c r="R381" s="100"/>
      <c r="S381" s="100"/>
      <c r="T381" s="100"/>
      <c r="U381" s="100"/>
      <c r="V381" s="100"/>
      <c r="W381" s="100"/>
      <c r="X381" s="100"/>
      <c r="Y381" s="100"/>
      <c r="Z381" s="100"/>
    </row>
    <row r="382" ht="14.25" customHeight="1">
      <c r="A382" s="100"/>
      <c r="B382" s="100"/>
      <c r="C382" s="100"/>
      <c r="D382" s="100"/>
      <c r="E382" s="100"/>
      <c r="F382" s="100"/>
      <c r="G382" s="100"/>
      <c r="H382" s="100"/>
      <c r="I382" s="100"/>
      <c r="J382" s="100"/>
      <c r="K382" s="100"/>
      <c r="L382" s="100"/>
      <c r="M382" s="100"/>
      <c r="N382" s="100"/>
      <c r="O382" s="100"/>
      <c r="P382" s="100"/>
      <c r="Q382" s="100"/>
      <c r="R382" s="100"/>
      <c r="S382" s="100"/>
      <c r="T382" s="100"/>
      <c r="U382" s="100"/>
      <c r="V382" s="100"/>
      <c r="W382" s="100"/>
      <c r="X382" s="100"/>
      <c r="Y382" s="100"/>
      <c r="Z382" s="100"/>
    </row>
    <row r="383" ht="14.25" customHeight="1">
      <c r="A383" s="100"/>
      <c r="B383" s="100"/>
      <c r="C383" s="100"/>
      <c r="D383" s="100"/>
      <c r="E383" s="100"/>
      <c r="F383" s="100"/>
      <c r="G383" s="100"/>
      <c r="H383" s="100"/>
      <c r="I383" s="100"/>
      <c r="J383" s="100"/>
      <c r="K383" s="100"/>
      <c r="L383" s="100"/>
      <c r="M383" s="100"/>
      <c r="N383" s="100"/>
      <c r="O383" s="100"/>
      <c r="P383" s="100"/>
      <c r="Q383" s="100"/>
      <c r="R383" s="100"/>
      <c r="S383" s="100"/>
      <c r="T383" s="100"/>
      <c r="U383" s="100"/>
      <c r="V383" s="100"/>
      <c r="W383" s="100"/>
      <c r="X383" s="100"/>
      <c r="Y383" s="100"/>
      <c r="Z383" s="100"/>
    </row>
    <row r="384" ht="14.25" customHeight="1">
      <c r="A384" s="100"/>
      <c r="B384" s="100"/>
      <c r="C384" s="100"/>
      <c r="D384" s="100"/>
      <c r="E384" s="100"/>
      <c r="F384" s="100"/>
      <c r="G384" s="100"/>
      <c r="H384" s="100"/>
      <c r="I384" s="100"/>
      <c r="J384" s="100"/>
      <c r="K384" s="100"/>
      <c r="L384" s="100"/>
      <c r="M384" s="100"/>
      <c r="N384" s="100"/>
      <c r="O384" s="100"/>
      <c r="P384" s="100"/>
      <c r="Q384" s="100"/>
      <c r="R384" s="100"/>
      <c r="S384" s="100"/>
      <c r="T384" s="100"/>
      <c r="U384" s="100"/>
      <c r="V384" s="100"/>
      <c r="W384" s="100"/>
      <c r="X384" s="100"/>
      <c r="Y384" s="100"/>
      <c r="Z384" s="100"/>
    </row>
    <row r="385" ht="14.25" customHeight="1">
      <c r="A385" s="100"/>
      <c r="B385" s="100"/>
      <c r="C385" s="100"/>
      <c r="D385" s="100"/>
      <c r="E385" s="100"/>
      <c r="F385" s="100"/>
      <c r="G385" s="100"/>
      <c r="H385" s="100"/>
      <c r="I385" s="100"/>
      <c r="J385" s="100"/>
      <c r="K385" s="100"/>
      <c r="L385" s="100"/>
      <c r="M385" s="100"/>
      <c r="N385" s="100"/>
      <c r="O385" s="100"/>
      <c r="P385" s="100"/>
      <c r="Q385" s="100"/>
      <c r="R385" s="100"/>
      <c r="S385" s="100"/>
      <c r="T385" s="100"/>
      <c r="U385" s="100"/>
      <c r="V385" s="100"/>
      <c r="W385" s="100"/>
      <c r="X385" s="100"/>
      <c r="Y385" s="100"/>
      <c r="Z385" s="100"/>
    </row>
    <row r="386" ht="14.25" customHeight="1">
      <c r="A386" s="100"/>
      <c r="B386" s="100"/>
      <c r="C386" s="100"/>
      <c r="D386" s="100"/>
      <c r="E386" s="100"/>
      <c r="F386" s="100"/>
      <c r="G386" s="100"/>
      <c r="H386" s="100"/>
      <c r="I386" s="100"/>
      <c r="J386" s="100"/>
      <c r="K386" s="100"/>
      <c r="L386" s="100"/>
      <c r="M386" s="100"/>
      <c r="N386" s="100"/>
      <c r="O386" s="100"/>
      <c r="P386" s="100"/>
      <c r="Q386" s="100"/>
      <c r="R386" s="100"/>
      <c r="S386" s="100"/>
      <c r="T386" s="100"/>
      <c r="U386" s="100"/>
      <c r="V386" s="100"/>
      <c r="W386" s="100"/>
      <c r="X386" s="100"/>
      <c r="Y386" s="100"/>
      <c r="Z386" s="100"/>
    </row>
    <row r="387" ht="14.25" customHeight="1">
      <c r="A387" s="100"/>
      <c r="B387" s="100"/>
      <c r="C387" s="100"/>
      <c r="D387" s="100"/>
      <c r="E387" s="100"/>
      <c r="F387" s="100"/>
      <c r="G387" s="100"/>
      <c r="H387" s="100"/>
      <c r="I387" s="100"/>
      <c r="J387" s="100"/>
      <c r="K387" s="100"/>
      <c r="L387" s="100"/>
      <c r="M387" s="100"/>
      <c r="N387" s="100"/>
      <c r="O387" s="100"/>
      <c r="P387" s="100"/>
      <c r="Q387" s="100"/>
      <c r="R387" s="100"/>
      <c r="S387" s="100"/>
      <c r="T387" s="100"/>
      <c r="U387" s="100"/>
      <c r="V387" s="100"/>
      <c r="W387" s="100"/>
      <c r="X387" s="100"/>
      <c r="Y387" s="100"/>
      <c r="Z387" s="100"/>
    </row>
    <row r="388" ht="14.25" customHeight="1">
      <c r="A388" s="100"/>
      <c r="B388" s="100"/>
      <c r="C388" s="100"/>
      <c r="D388" s="100"/>
      <c r="E388" s="100"/>
      <c r="F388" s="100"/>
      <c r="G388" s="100"/>
      <c r="H388" s="100"/>
      <c r="I388" s="100"/>
      <c r="J388" s="100"/>
      <c r="K388" s="100"/>
      <c r="L388" s="100"/>
      <c r="M388" s="100"/>
      <c r="N388" s="100"/>
      <c r="O388" s="100"/>
      <c r="P388" s="100"/>
      <c r="Q388" s="100"/>
      <c r="R388" s="100"/>
      <c r="S388" s="100"/>
      <c r="T388" s="100"/>
      <c r="U388" s="100"/>
      <c r="V388" s="100"/>
      <c r="W388" s="100"/>
      <c r="X388" s="100"/>
      <c r="Y388" s="100"/>
      <c r="Z388" s="100"/>
    </row>
    <row r="389" ht="14.25" customHeight="1">
      <c r="A389" s="100"/>
      <c r="B389" s="100"/>
      <c r="C389" s="100"/>
      <c r="D389" s="100"/>
      <c r="E389" s="100"/>
      <c r="F389" s="100"/>
      <c r="G389" s="100"/>
      <c r="H389" s="100"/>
      <c r="I389" s="100"/>
      <c r="J389" s="100"/>
      <c r="K389" s="100"/>
      <c r="L389" s="100"/>
      <c r="M389" s="100"/>
      <c r="N389" s="100"/>
      <c r="O389" s="100"/>
      <c r="P389" s="100"/>
      <c r="Q389" s="100"/>
      <c r="R389" s="100"/>
      <c r="S389" s="100"/>
      <c r="T389" s="100"/>
      <c r="U389" s="100"/>
      <c r="V389" s="100"/>
      <c r="W389" s="100"/>
      <c r="X389" s="100"/>
      <c r="Y389" s="100"/>
      <c r="Z389" s="100"/>
    </row>
    <row r="390" ht="14.25" customHeight="1">
      <c r="A390" s="100"/>
      <c r="B390" s="100"/>
      <c r="C390" s="100"/>
      <c r="D390" s="100"/>
      <c r="E390" s="100"/>
      <c r="F390" s="100"/>
      <c r="G390" s="100"/>
      <c r="H390" s="100"/>
      <c r="I390" s="100"/>
      <c r="J390" s="100"/>
      <c r="K390" s="100"/>
      <c r="L390" s="100"/>
      <c r="M390" s="100"/>
      <c r="N390" s="100"/>
      <c r="O390" s="100"/>
      <c r="P390" s="100"/>
      <c r="Q390" s="100"/>
      <c r="R390" s="100"/>
      <c r="S390" s="100"/>
      <c r="T390" s="100"/>
      <c r="U390" s="100"/>
      <c r="V390" s="100"/>
      <c r="W390" s="100"/>
      <c r="X390" s="100"/>
      <c r="Y390" s="100"/>
      <c r="Z390" s="100"/>
    </row>
    <row r="391" ht="14.25" customHeight="1">
      <c r="A391" s="100"/>
      <c r="B391" s="100"/>
      <c r="C391" s="100"/>
      <c r="D391" s="100"/>
      <c r="E391" s="100"/>
      <c r="F391" s="100"/>
      <c r="G391" s="100"/>
      <c r="H391" s="100"/>
      <c r="I391" s="100"/>
      <c r="J391" s="100"/>
      <c r="K391" s="100"/>
      <c r="L391" s="100"/>
      <c r="M391" s="100"/>
      <c r="N391" s="100"/>
      <c r="O391" s="100"/>
      <c r="P391" s="100"/>
      <c r="Q391" s="100"/>
      <c r="R391" s="100"/>
      <c r="S391" s="100"/>
      <c r="T391" s="100"/>
      <c r="U391" s="100"/>
      <c r="V391" s="100"/>
      <c r="W391" s="100"/>
      <c r="X391" s="100"/>
      <c r="Y391" s="100"/>
      <c r="Z391" s="100"/>
    </row>
    <row r="392" ht="14.25" customHeight="1">
      <c r="A392" s="100"/>
      <c r="B392" s="100"/>
      <c r="C392" s="100"/>
      <c r="D392" s="100"/>
      <c r="E392" s="100"/>
      <c r="F392" s="100"/>
      <c r="G392" s="100"/>
      <c r="H392" s="100"/>
      <c r="I392" s="100"/>
      <c r="J392" s="100"/>
      <c r="K392" s="100"/>
      <c r="L392" s="100"/>
      <c r="M392" s="100"/>
      <c r="N392" s="100"/>
      <c r="O392" s="100"/>
      <c r="P392" s="100"/>
      <c r="Q392" s="100"/>
      <c r="R392" s="100"/>
      <c r="S392" s="100"/>
      <c r="T392" s="100"/>
      <c r="U392" s="100"/>
      <c r="V392" s="100"/>
      <c r="W392" s="100"/>
      <c r="X392" s="100"/>
      <c r="Y392" s="100"/>
      <c r="Z392" s="100"/>
    </row>
    <row r="393" ht="14.25" customHeight="1">
      <c r="A393" s="100"/>
      <c r="B393" s="100"/>
      <c r="C393" s="100"/>
      <c r="D393" s="100"/>
      <c r="E393" s="100"/>
      <c r="F393" s="100"/>
      <c r="G393" s="100"/>
      <c r="H393" s="100"/>
      <c r="I393" s="100"/>
      <c r="J393" s="100"/>
      <c r="K393" s="100"/>
      <c r="L393" s="100"/>
      <c r="M393" s="100"/>
      <c r="N393" s="100"/>
      <c r="O393" s="100"/>
      <c r="P393" s="100"/>
      <c r="Q393" s="100"/>
      <c r="R393" s="100"/>
      <c r="S393" s="100"/>
      <c r="T393" s="100"/>
      <c r="U393" s="100"/>
      <c r="V393" s="100"/>
      <c r="W393" s="100"/>
      <c r="X393" s="100"/>
      <c r="Y393" s="100"/>
      <c r="Z393" s="100"/>
    </row>
    <row r="394" ht="14.25" customHeight="1">
      <c r="A394" s="100"/>
      <c r="B394" s="100"/>
      <c r="C394" s="100"/>
      <c r="D394" s="100"/>
      <c r="E394" s="100"/>
      <c r="F394" s="100"/>
      <c r="G394" s="100"/>
      <c r="H394" s="100"/>
      <c r="I394" s="100"/>
      <c r="J394" s="100"/>
      <c r="K394" s="100"/>
      <c r="L394" s="100"/>
      <c r="M394" s="100"/>
      <c r="N394" s="100"/>
      <c r="O394" s="100"/>
      <c r="P394" s="100"/>
      <c r="Q394" s="100"/>
      <c r="R394" s="100"/>
      <c r="S394" s="100"/>
      <c r="T394" s="100"/>
      <c r="U394" s="100"/>
      <c r="V394" s="100"/>
      <c r="W394" s="100"/>
      <c r="X394" s="100"/>
      <c r="Y394" s="100"/>
      <c r="Z394" s="100"/>
    </row>
    <row r="395" ht="14.25" customHeight="1">
      <c r="A395" s="100"/>
      <c r="B395" s="100"/>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row>
    <row r="396" ht="14.25" customHeight="1">
      <c r="A396" s="100"/>
      <c r="B396" s="100"/>
      <c r="C396" s="100"/>
      <c r="D396" s="100"/>
      <c r="E396" s="100"/>
      <c r="F396" s="100"/>
      <c r="G396" s="100"/>
      <c r="H396" s="100"/>
      <c r="I396" s="100"/>
      <c r="J396" s="100"/>
      <c r="K396" s="100"/>
      <c r="L396" s="100"/>
      <c r="M396" s="100"/>
      <c r="N396" s="100"/>
      <c r="O396" s="100"/>
      <c r="P396" s="100"/>
      <c r="Q396" s="100"/>
      <c r="R396" s="100"/>
      <c r="S396" s="100"/>
      <c r="T396" s="100"/>
      <c r="U396" s="100"/>
      <c r="V396" s="100"/>
      <c r="W396" s="100"/>
      <c r="X396" s="100"/>
      <c r="Y396" s="100"/>
      <c r="Z396" s="100"/>
    </row>
    <row r="397" ht="14.25" customHeight="1">
      <c r="A397" s="100"/>
      <c r="B397" s="100"/>
      <c r="C397" s="100"/>
      <c r="D397" s="100"/>
      <c r="E397" s="100"/>
      <c r="F397" s="100"/>
      <c r="G397" s="100"/>
      <c r="H397" s="100"/>
      <c r="I397" s="100"/>
      <c r="J397" s="100"/>
      <c r="K397" s="100"/>
      <c r="L397" s="100"/>
      <c r="M397" s="100"/>
      <c r="N397" s="100"/>
      <c r="O397" s="100"/>
      <c r="P397" s="100"/>
      <c r="Q397" s="100"/>
      <c r="R397" s="100"/>
      <c r="S397" s="100"/>
      <c r="T397" s="100"/>
      <c r="U397" s="100"/>
      <c r="V397" s="100"/>
      <c r="W397" s="100"/>
      <c r="X397" s="100"/>
      <c r="Y397" s="100"/>
      <c r="Z397" s="100"/>
    </row>
    <row r="398" ht="14.25" customHeight="1">
      <c r="A398" s="100"/>
      <c r="B398" s="100"/>
      <c r="C398" s="100"/>
      <c r="D398" s="100"/>
      <c r="E398" s="100"/>
      <c r="F398" s="100"/>
      <c r="G398" s="100"/>
      <c r="H398" s="100"/>
      <c r="I398" s="100"/>
      <c r="J398" s="100"/>
      <c r="K398" s="100"/>
      <c r="L398" s="100"/>
      <c r="M398" s="100"/>
      <c r="N398" s="100"/>
      <c r="O398" s="100"/>
      <c r="P398" s="100"/>
      <c r="Q398" s="100"/>
      <c r="R398" s="100"/>
      <c r="S398" s="100"/>
      <c r="T398" s="100"/>
      <c r="U398" s="100"/>
      <c r="V398" s="100"/>
      <c r="W398" s="100"/>
      <c r="X398" s="100"/>
      <c r="Y398" s="100"/>
      <c r="Z398" s="100"/>
    </row>
    <row r="399" ht="14.25" customHeight="1">
      <c r="A399" s="100"/>
      <c r="B399" s="100"/>
      <c r="C399" s="100"/>
      <c r="D399" s="100"/>
      <c r="E399" s="100"/>
      <c r="F399" s="100"/>
      <c r="G399" s="100"/>
      <c r="H399" s="100"/>
      <c r="I399" s="100"/>
      <c r="J399" s="100"/>
      <c r="K399" s="100"/>
      <c r="L399" s="100"/>
      <c r="M399" s="100"/>
      <c r="N399" s="100"/>
      <c r="O399" s="100"/>
      <c r="P399" s="100"/>
      <c r="Q399" s="100"/>
      <c r="R399" s="100"/>
      <c r="S399" s="100"/>
      <c r="T399" s="100"/>
      <c r="U399" s="100"/>
      <c r="V399" s="100"/>
      <c r="W399" s="100"/>
      <c r="X399" s="100"/>
      <c r="Y399" s="100"/>
      <c r="Z399" s="100"/>
    </row>
    <row r="400" ht="14.25" customHeight="1">
      <c r="A400" s="100"/>
      <c r="B400" s="100"/>
      <c r="C400" s="100"/>
      <c r="D400" s="100"/>
      <c r="E400" s="100"/>
      <c r="F400" s="100"/>
      <c r="G400" s="100"/>
      <c r="H400" s="100"/>
      <c r="I400" s="100"/>
      <c r="J400" s="100"/>
      <c r="K400" s="100"/>
      <c r="L400" s="100"/>
      <c r="M400" s="100"/>
      <c r="N400" s="100"/>
      <c r="O400" s="100"/>
      <c r="P400" s="100"/>
      <c r="Q400" s="100"/>
      <c r="R400" s="100"/>
      <c r="S400" s="100"/>
      <c r="T400" s="100"/>
      <c r="U400" s="100"/>
      <c r="V400" s="100"/>
      <c r="W400" s="100"/>
      <c r="X400" s="100"/>
      <c r="Y400" s="100"/>
      <c r="Z400" s="100"/>
    </row>
    <row r="401" ht="14.25" customHeight="1">
      <c r="A401" s="100"/>
      <c r="B401" s="100"/>
      <c r="C401" s="100"/>
      <c r="D401" s="100"/>
      <c r="E401" s="100"/>
      <c r="F401" s="100"/>
      <c r="G401" s="100"/>
      <c r="H401" s="100"/>
      <c r="I401" s="100"/>
      <c r="J401" s="100"/>
      <c r="K401" s="100"/>
      <c r="L401" s="100"/>
      <c r="M401" s="100"/>
      <c r="N401" s="100"/>
      <c r="O401" s="100"/>
      <c r="P401" s="100"/>
      <c r="Q401" s="100"/>
      <c r="R401" s="100"/>
      <c r="S401" s="100"/>
      <c r="T401" s="100"/>
      <c r="U401" s="100"/>
      <c r="V401" s="100"/>
      <c r="W401" s="100"/>
      <c r="X401" s="100"/>
      <c r="Y401" s="100"/>
      <c r="Z401" s="100"/>
    </row>
    <row r="402" ht="14.25" customHeight="1">
      <c r="A402" s="100"/>
      <c r="B402" s="100"/>
      <c r="C402" s="100"/>
      <c r="D402" s="100"/>
      <c r="E402" s="100"/>
      <c r="F402" s="100"/>
      <c r="G402" s="100"/>
      <c r="H402" s="100"/>
      <c r="I402" s="100"/>
      <c r="J402" s="100"/>
      <c r="K402" s="100"/>
      <c r="L402" s="100"/>
      <c r="M402" s="100"/>
      <c r="N402" s="100"/>
      <c r="O402" s="100"/>
      <c r="P402" s="100"/>
      <c r="Q402" s="100"/>
      <c r="R402" s="100"/>
      <c r="S402" s="100"/>
      <c r="T402" s="100"/>
      <c r="U402" s="100"/>
      <c r="V402" s="100"/>
      <c r="W402" s="100"/>
      <c r="X402" s="100"/>
      <c r="Y402" s="100"/>
      <c r="Z402" s="100"/>
    </row>
    <row r="403" ht="14.25" customHeight="1">
      <c r="A403" s="100"/>
      <c r="B403" s="100"/>
      <c r="C403" s="100"/>
      <c r="D403" s="100"/>
      <c r="E403" s="100"/>
      <c r="F403" s="100"/>
      <c r="G403" s="100"/>
      <c r="H403" s="100"/>
      <c r="I403" s="100"/>
      <c r="J403" s="100"/>
      <c r="K403" s="100"/>
      <c r="L403" s="100"/>
      <c r="M403" s="100"/>
      <c r="N403" s="100"/>
      <c r="O403" s="100"/>
      <c r="P403" s="100"/>
      <c r="Q403" s="100"/>
      <c r="R403" s="100"/>
      <c r="S403" s="100"/>
      <c r="T403" s="100"/>
      <c r="U403" s="100"/>
      <c r="V403" s="100"/>
      <c r="W403" s="100"/>
      <c r="X403" s="100"/>
      <c r="Y403" s="100"/>
      <c r="Z403" s="100"/>
    </row>
    <row r="404" ht="14.25" customHeight="1">
      <c r="A404" s="100"/>
      <c r="B404" s="100"/>
      <c r="C404" s="100"/>
      <c r="D404" s="100"/>
      <c r="E404" s="100"/>
      <c r="F404" s="100"/>
      <c r="G404" s="100"/>
      <c r="H404" s="100"/>
      <c r="I404" s="100"/>
      <c r="J404" s="100"/>
      <c r="K404" s="100"/>
      <c r="L404" s="100"/>
      <c r="M404" s="100"/>
      <c r="N404" s="100"/>
      <c r="O404" s="100"/>
      <c r="P404" s="100"/>
      <c r="Q404" s="100"/>
      <c r="R404" s="100"/>
      <c r="S404" s="100"/>
      <c r="T404" s="100"/>
      <c r="U404" s="100"/>
      <c r="V404" s="100"/>
      <c r="W404" s="100"/>
      <c r="X404" s="100"/>
      <c r="Y404" s="100"/>
      <c r="Z404" s="100"/>
    </row>
    <row r="405" ht="14.25" customHeight="1">
      <c r="A405" s="100"/>
      <c r="B405" s="100"/>
      <c r="C405" s="100"/>
      <c r="D405" s="100"/>
      <c r="E405" s="100"/>
      <c r="F405" s="100"/>
      <c r="G405" s="100"/>
      <c r="H405" s="100"/>
      <c r="I405" s="100"/>
      <c r="J405" s="100"/>
      <c r="K405" s="100"/>
      <c r="L405" s="100"/>
      <c r="M405" s="100"/>
      <c r="N405" s="100"/>
      <c r="O405" s="100"/>
      <c r="P405" s="100"/>
      <c r="Q405" s="100"/>
      <c r="R405" s="100"/>
      <c r="S405" s="100"/>
      <c r="T405" s="100"/>
      <c r="U405" s="100"/>
      <c r="V405" s="100"/>
      <c r="W405" s="100"/>
      <c r="X405" s="100"/>
      <c r="Y405" s="100"/>
      <c r="Z405" s="100"/>
    </row>
    <row r="406" ht="14.25" customHeight="1">
      <c r="A406" s="100"/>
      <c r="B406" s="100"/>
      <c r="C406" s="100"/>
      <c r="D406" s="100"/>
      <c r="E406" s="100"/>
      <c r="F406" s="100"/>
      <c r="G406" s="100"/>
      <c r="H406" s="100"/>
      <c r="I406" s="100"/>
      <c r="J406" s="100"/>
      <c r="K406" s="100"/>
      <c r="L406" s="100"/>
      <c r="M406" s="100"/>
      <c r="N406" s="100"/>
      <c r="O406" s="100"/>
      <c r="P406" s="100"/>
      <c r="Q406" s="100"/>
      <c r="R406" s="100"/>
      <c r="S406" s="100"/>
      <c r="T406" s="100"/>
      <c r="U406" s="100"/>
      <c r="V406" s="100"/>
      <c r="W406" s="100"/>
      <c r="X406" s="100"/>
      <c r="Y406" s="100"/>
      <c r="Z406" s="100"/>
    </row>
    <row r="407" ht="14.25" customHeight="1">
      <c r="A407" s="100"/>
      <c r="B407" s="100"/>
      <c r="C407" s="100"/>
      <c r="D407" s="100"/>
      <c r="E407" s="100"/>
      <c r="F407" s="100"/>
      <c r="G407" s="100"/>
      <c r="H407" s="100"/>
      <c r="I407" s="100"/>
      <c r="J407" s="100"/>
      <c r="K407" s="100"/>
      <c r="L407" s="100"/>
      <c r="M407" s="100"/>
      <c r="N407" s="100"/>
      <c r="O407" s="100"/>
      <c r="P407" s="100"/>
      <c r="Q407" s="100"/>
      <c r="R407" s="100"/>
      <c r="S407" s="100"/>
      <c r="T407" s="100"/>
      <c r="U407" s="100"/>
      <c r="V407" s="100"/>
      <c r="W407" s="100"/>
      <c r="X407" s="100"/>
      <c r="Y407" s="100"/>
      <c r="Z407" s="100"/>
    </row>
    <row r="408" ht="14.25" customHeight="1">
      <c r="A408" s="100"/>
      <c r="B408" s="100"/>
      <c r="C408" s="100"/>
      <c r="D408" s="100"/>
      <c r="E408" s="100"/>
      <c r="F408" s="100"/>
      <c r="G408" s="100"/>
      <c r="H408" s="100"/>
      <c r="I408" s="100"/>
      <c r="J408" s="100"/>
      <c r="K408" s="100"/>
      <c r="L408" s="100"/>
      <c r="M408" s="100"/>
      <c r="N408" s="100"/>
      <c r="O408" s="100"/>
      <c r="P408" s="100"/>
      <c r="Q408" s="100"/>
      <c r="R408" s="100"/>
      <c r="S408" s="100"/>
      <c r="T408" s="100"/>
      <c r="U408" s="100"/>
      <c r="V408" s="100"/>
      <c r="W408" s="100"/>
      <c r="X408" s="100"/>
      <c r="Y408" s="100"/>
      <c r="Z408" s="100"/>
    </row>
    <row r="409" ht="14.25" customHeight="1">
      <c r="A409" s="100"/>
      <c r="B409" s="100"/>
      <c r="C409" s="100"/>
      <c r="D409" s="100"/>
      <c r="E409" s="100"/>
      <c r="F409" s="100"/>
      <c r="G409" s="100"/>
      <c r="H409" s="100"/>
      <c r="I409" s="100"/>
      <c r="J409" s="100"/>
      <c r="K409" s="100"/>
      <c r="L409" s="100"/>
      <c r="M409" s="100"/>
      <c r="N409" s="100"/>
      <c r="O409" s="100"/>
      <c r="P409" s="100"/>
      <c r="Q409" s="100"/>
      <c r="R409" s="100"/>
      <c r="S409" s="100"/>
      <c r="T409" s="100"/>
      <c r="U409" s="100"/>
      <c r="V409" s="100"/>
      <c r="W409" s="100"/>
      <c r="X409" s="100"/>
      <c r="Y409" s="100"/>
      <c r="Z409" s="100"/>
    </row>
    <row r="410" ht="14.25" customHeight="1">
      <c r="A410" s="100"/>
      <c r="B410" s="100"/>
      <c r="C410" s="100"/>
      <c r="D410" s="100"/>
      <c r="E410" s="100"/>
      <c r="F410" s="100"/>
      <c r="G410" s="100"/>
      <c r="H410" s="100"/>
      <c r="I410" s="100"/>
      <c r="J410" s="100"/>
      <c r="K410" s="100"/>
      <c r="L410" s="100"/>
      <c r="M410" s="100"/>
      <c r="N410" s="100"/>
      <c r="O410" s="100"/>
      <c r="P410" s="100"/>
      <c r="Q410" s="100"/>
      <c r="R410" s="100"/>
      <c r="S410" s="100"/>
      <c r="T410" s="100"/>
      <c r="U410" s="100"/>
      <c r="V410" s="100"/>
      <c r="W410" s="100"/>
      <c r="X410" s="100"/>
      <c r="Y410" s="100"/>
      <c r="Z410" s="100"/>
    </row>
    <row r="411" ht="14.25" customHeight="1">
      <c r="A411" s="100"/>
      <c r="B411" s="100"/>
      <c r="C411" s="100"/>
      <c r="D411" s="100"/>
      <c r="E411" s="100"/>
      <c r="F411" s="100"/>
      <c r="G411" s="100"/>
      <c r="H411" s="100"/>
      <c r="I411" s="100"/>
      <c r="J411" s="100"/>
      <c r="K411" s="100"/>
      <c r="L411" s="100"/>
      <c r="M411" s="100"/>
      <c r="N411" s="100"/>
      <c r="O411" s="100"/>
      <c r="P411" s="100"/>
      <c r="Q411" s="100"/>
      <c r="R411" s="100"/>
      <c r="S411" s="100"/>
      <c r="T411" s="100"/>
      <c r="U411" s="100"/>
      <c r="V411" s="100"/>
      <c r="W411" s="100"/>
      <c r="X411" s="100"/>
      <c r="Y411" s="100"/>
      <c r="Z411" s="100"/>
    </row>
    <row r="412" ht="14.25" customHeight="1">
      <c r="A412" s="100"/>
      <c r="B412" s="100"/>
      <c r="C412" s="100"/>
      <c r="D412" s="100"/>
      <c r="E412" s="100"/>
      <c r="F412" s="100"/>
      <c r="G412" s="100"/>
      <c r="H412" s="100"/>
      <c r="I412" s="100"/>
      <c r="J412" s="100"/>
      <c r="K412" s="100"/>
      <c r="L412" s="100"/>
      <c r="M412" s="100"/>
      <c r="N412" s="100"/>
      <c r="O412" s="100"/>
      <c r="P412" s="100"/>
      <c r="Q412" s="100"/>
      <c r="R412" s="100"/>
      <c r="S412" s="100"/>
      <c r="T412" s="100"/>
      <c r="U412" s="100"/>
      <c r="V412" s="100"/>
      <c r="W412" s="100"/>
      <c r="X412" s="100"/>
      <c r="Y412" s="100"/>
      <c r="Z412" s="100"/>
    </row>
    <row r="413" ht="14.25" customHeight="1">
      <c r="A413" s="100"/>
      <c r="B413" s="100"/>
      <c r="C413" s="100"/>
      <c r="D413" s="100"/>
      <c r="E413" s="100"/>
      <c r="F413" s="100"/>
      <c r="G413" s="100"/>
      <c r="H413" s="100"/>
      <c r="I413" s="100"/>
      <c r="J413" s="100"/>
      <c r="K413" s="100"/>
      <c r="L413" s="100"/>
      <c r="M413" s="100"/>
      <c r="N413" s="100"/>
      <c r="O413" s="100"/>
      <c r="P413" s="100"/>
      <c r="Q413" s="100"/>
      <c r="R413" s="100"/>
      <c r="S413" s="100"/>
      <c r="T413" s="100"/>
      <c r="U413" s="100"/>
      <c r="V413" s="100"/>
      <c r="W413" s="100"/>
      <c r="X413" s="100"/>
      <c r="Y413" s="100"/>
      <c r="Z413" s="100"/>
    </row>
    <row r="414" ht="14.25" customHeight="1">
      <c r="A414" s="100"/>
      <c r="B414" s="100"/>
      <c r="C414" s="100"/>
      <c r="D414" s="100"/>
      <c r="E414" s="100"/>
      <c r="F414" s="100"/>
      <c r="G414" s="100"/>
      <c r="H414" s="100"/>
      <c r="I414" s="100"/>
      <c r="J414" s="100"/>
      <c r="K414" s="100"/>
      <c r="L414" s="100"/>
      <c r="M414" s="100"/>
      <c r="N414" s="100"/>
      <c r="O414" s="100"/>
      <c r="P414" s="100"/>
      <c r="Q414" s="100"/>
      <c r="R414" s="100"/>
      <c r="S414" s="100"/>
      <c r="T414" s="100"/>
      <c r="U414" s="100"/>
      <c r="V414" s="100"/>
      <c r="W414" s="100"/>
      <c r="X414" s="100"/>
      <c r="Y414" s="100"/>
      <c r="Z414" s="100"/>
    </row>
    <row r="415" ht="14.25" customHeight="1">
      <c r="A415" s="100"/>
      <c r="B415" s="100"/>
      <c r="C415" s="100"/>
      <c r="D415" s="100"/>
      <c r="E415" s="100"/>
      <c r="F415" s="100"/>
      <c r="G415" s="100"/>
      <c r="H415" s="100"/>
      <c r="I415" s="100"/>
      <c r="J415" s="100"/>
      <c r="K415" s="100"/>
      <c r="L415" s="100"/>
      <c r="M415" s="100"/>
      <c r="N415" s="100"/>
      <c r="O415" s="100"/>
      <c r="P415" s="100"/>
      <c r="Q415" s="100"/>
      <c r="R415" s="100"/>
      <c r="S415" s="100"/>
      <c r="T415" s="100"/>
      <c r="U415" s="100"/>
      <c r="V415" s="100"/>
      <c r="W415" s="100"/>
      <c r="X415" s="100"/>
      <c r="Y415" s="100"/>
      <c r="Z415" s="100"/>
    </row>
    <row r="416" ht="14.25" customHeight="1">
      <c r="A416" s="100"/>
      <c r="B416" s="100"/>
      <c r="C416" s="100"/>
      <c r="D416" s="100"/>
      <c r="E416" s="100"/>
      <c r="F416" s="100"/>
      <c r="G416" s="100"/>
      <c r="H416" s="100"/>
      <c r="I416" s="100"/>
      <c r="J416" s="100"/>
      <c r="K416" s="100"/>
      <c r="L416" s="100"/>
      <c r="M416" s="100"/>
      <c r="N416" s="100"/>
      <c r="O416" s="100"/>
      <c r="P416" s="100"/>
      <c r="Q416" s="100"/>
      <c r="R416" s="100"/>
      <c r="S416" s="100"/>
      <c r="T416" s="100"/>
      <c r="U416" s="100"/>
      <c r="V416" s="100"/>
      <c r="W416" s="100"/>
      <c r="X416" s="100"/>
      <c r="Y416" s="100"/>
      <c r="Z416" s="100"/>
    </row>
    <row r="417" ht="14.25" customHeight="1">
      <c r="A417" s="100"/>
      <c r="B417" s="100"/>
      <c r="C417" s="100"/>
      <c r="D417" s="100"/>
      <c r="E417" s="100"/>
      <c r="F417" s="100"/>
      <c r="G417" s="100"/>
      <c r="H417" s="100"/>
      <c r="I417" s="100"/>
      <c r="J417" s="100"/>
      <c r="K417" s="100"/>
      <c r="L417" s="100"/>
      <c r="M417" s="100"/>
      <c r="N417" s="100"/>
      <c r="O417" s="100"/>
      <c r="P417" s="100"/>
      <c r="Q417" s="100"/>
      <c r="R417" s="100"/>
      <c r="S417" s="100"/>
      <c r="T417" s="100"/>
      <c r="U417" s="100"/>
      <c r="V417" s="100"/>
      <c r="W417" s="100"/>
      <c r="X417" s="100"/>
      <c r="Y417" s="100"/>
      <c r="Z417" s="100"/>
    </row>
    <row r="418" ht="14.25" customHeight="1">
      <c r="A418" s="100"/>
      <c r="B418" s="100"/>
      <c r="C418" s="100"/>
      <c r="D418" s="100"/>
      <c r="E418" s="100"/>
      <c r="F418" s="100"/>
      <c r="G418" s="100"/>
      <c r="H418" s="100"/>
      <c r="I418" s="100"/>
      <c r="J418" s="100"/>
      <c r="K418" s="100"/>
      <c r="L418" s="100"/>
      <c r="M418" s="100"/>
      <c r="N418" s="100"/>
      <c r="O418" s="100"/>
      <c r="P418" s="100"/>
      <c r="Q418" s="100"/>
      <c r="R418" s="100"/>
      <c r="S418" s="100"/>
      <c r="T418" s="100"/>
      <c r="U418" s="100"/>
      <c r="V418" s="100"/>
      <c r="W418" s="100"/>
      <c r="X418" s="100"/>
      <c r="Y418" s="100"/>
      <c r="Z418" s="100"/>
    </row>
    <row r="419" ht="14.25" customHeight="1">
      <c r="A419" s="100"/>
      <c r="B419" s="100"/>
      <c r="C419" s="100"/>
      <c r="D419" s="100"/>
      <c r="E419" s="100"/>
      <c r="F419" s="100"/>
      <c r="G419" s="100"/>
      <c r="H419" s="100"/>
      <c r="I419" s="100"/>
      <c r="J419" s="100"/>
      <c r="K419" s="100"/>
      <c r="L419" s="100"/>
      <c r="M419" s="100"/>
      <c r="N419" s="100"/>
      <c r="O419" s="100"/>
      <c r="P419" s="100"/>
      <c r="Q419" s="100"/>
      <c r="R419" s="100"/>
      <c r="S419" s="100"/>
      <c r="T419" s="100"/>
      <c r="U419" s="100"/>
      <c r="V419" s="100"/>
      <c r="W419" s="100"/>
      <c r="X419" s="100"/>
      <c r="Y419" s="100"/>
      <c r="Z419" s="100"/>
    </row>
    <row r="420" ht="14.25" customHeight="1">
      <c r="A420" s="100"/>
      <c r="B420" s="100"/>
      <c r="C420" s="100"/>
      <c r="D420" s="100"/>
      <c r="E420" s="100"/>
      <c r="F420" s="100"/>
      <c r="G420" s="100"/>
      <c r="H420" s="100"/>
      <c r="I420" s="100"/>
      <c r="J420" s="100"/>
      <c r="K420" s="100"/>
      <c r="L420" s="100"/>
      <c r="M420" s="100"/>
      <c r="N420" s="100"/>
      <c r="O420" s="100"/>
      <c r="P420" s="100"/>
      <c r="Q420" s="100"/>
      <c r="R420" s="100"/>
      <c r="S420" s="100"/>
      <c r="T420" s="100"/>
      <c r="U420" s="100"/>
      <c r="V420" s="100"/>
      <c r="W420" s="100"/>
      <c r="X420" s="100"/>
      <c r="Y420" s="100"/>
      <c r="Z420" s="100"/>
    </row>
    <row r="421" ht="14.25" customHeight="1">
      <c r="A421" s="100"/>
      <c r="B421" s="100"/>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row>
    <row r="422" ht="14.25" customHeight="1">
      <c r="A422" s="100"/>
      <c r="B422" s="100"/>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row>
    <row r="423" ht="14.25" customHeight="1">
      <c r="A423" s="100"/>
      <c r="B423" s="100"/>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row>
    <row r="424" ht="14.25" customHeight="1">
      <c r="A424" s="100"/>
      <c r="B424" s="100"/>
      <c r="C424" s="100"/>
      <c r="D424" s="100"/>
      <c r="E424" s="100"/>
      <c r="F424" s="100"/>
      <c r="G424" s="100"/>
      <c r="H424" s="100"/>
      <c r="I424" s="100"/>
      <c r="J424" s="100"/>
      <c r="K424" s="100"/>
      <c r="L424" s="100"/>
      <c r="M424" s="100"/>
      <c r="N424" s="100"/>
      <c r="O424" s="100"/>
      <c r="P424" s="100"/>
      <c r="Q424" s="100"/>
      <c r="R424" s="100"/>
      <c r="S424" s="100"/>
      <c r="T424" s="100"/>
      <c r="U424" s="100"/>
      <c r="V424" s="100"/>
      <c r="W424" s="100"/>
      <c r="X424" s="100"/>
      <c r="Y424" s="100"/>
      <c r="Z424" s="100"/>
    </row>
    <row r="425" ht="14.25" customHeight="1">
      <c r="A425" s="100"/>
      <c r="B425" s="100"/>
      <c r="C425" s="100"/>
      <c r="D425" s="100"/>
      <c r="E425" s="100"/>
      <c r="F425" s="100"/>
      <c r="G425" s="100"/>
      <c r="H425" s="100"/>
      <c r="I425" s="100"/>
      <c r="J425" s="100"/>
      <c r="K425" s="100"/>
      <c r="L425" s="100"/>
      <c r="M425" s="100"/>
      <c r="N425" s="100"/>
      <c r="O425" s="100"/>
      <c r="P425" s="100"/>
      <c r="Q425" s="100"/>
      <c r="R425" s="100"/>
      <c r="S425" s="100"/>
      <c r="T425" s="100"/>
      <c r="U425" s="100"/>
      <c r="V425" s="100"/>
      <c r="W425" s="100"/>
      <c r="X425" s="100"/>
      <c r="Y425" s="100"/>
      <c r="Z425" s="100"/>
    </row>
    <row r="426" ht="14.25" customHeight="1">
      <c r="A426" s="100"/>
      <c r="B426" s="100"/>
      <c r="C426" s="100"/>
      <c r="D426" s="100"/>
      <c r="E426" s="100"/>
      <c r="F426" s="100"/>
      <c r="G426" s="100"/>
      <c r="H426" s="100"/>
      <c r="I426" s="100"/>
      <c r="J426" s="100"/>
      <c r="K426" s="100"/>
      <c r="L426" s="100"/>
      <c r="M426" s="100"/>
      <c r="N426" s="100"/>
      <c r="O426" s="100"/>
      <c r="P426" s="100"/>
      <c r="Q426" s="100"/>
      <c r="R426" s="100"/>
      <c r="S426" s="100"/>
      <c r="T426" s="100"/>
      <c r="U426" s="100"/>
      <c r="V426" s="100"/>
      <c r="W426" s="100"/>
      <c r="X426" s="100"/>
      <c r="Y426" s="100"/>
      <c r="Z426" s="100"/>
    </row>
    <row r="427" ht="14.25" customHeight="1">
      <c r="A427" s="100"/>
      <c r="B427" s="100"/>
      <c r="C427" s="100"/>
      <c r="D427" s="100"/>
      <c r="E427" s="100"/>
      <c r="F427" s="100"/>
      <c r="G427" s="100"/>
      <c r="H427" s="100"/>
      <c r="I427" s="100"/>
      <c r="J427" s="100"/>
      <c r="K427" s="100"/>
      <c r="L427" s="100"/>
      <c r="M427" s="100"/>
      <c r="N427" s="100"/>
      <c r="O427" s="100"/>
      <c r="P427" s="100"/>
      <c r="Q427" s="100"/>
      <c r="R427" s="100"/>
      <c r="S427" s="100"/>
      <c r="T427" s="100"/>
      <c r="U427" s="100"/>
      <c r="V427" s="100"/>
      <c r="W427" s="100"/>
      <c r="X427" s="100"/>
      <c r="Y427" s="100"/>
      <c r="Z427" s="100"/>
    </row>
    <row r="428" ht="14.25" customHeight="1">
      <c r="A428" s="100"/>
      <c r="B428" s="100"/>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row>
    <row r="429" ht="14.25" customHeight="1">
      <c r="A429" s="100"/>
      <c r="B429" s="100"/>
      <c r="C429" s="100"/>
      <c r="D429" s="100"/>
      <c r="E429" s="100"/>
      <c r="F429" s="100"/>
      <c r="G429" s="100"/>
      <c r="H429" s="100"/>
      <c r="I429" s="100"/>
      <c r="J429" s="100"/>
      <c r="K429" s="100"/>
      <c r="L429" s="100"/>
      <c r="M429" s="100"/>
      <c r="N429" s="100"/>
      <c r="O429" s="100"/>
      <c r="P429" s="100"/>
      <c r="Q429" s="100"/>
      <c r="R429" s="100"/>
      <c r="S429" s="100"/>
      <c r="T429" s="100"/>
      <c r="U429" s="100"/>
      <c r="V429" s="100"/>
      <c r="W429" s="100"/>
      <c r="X429" s="100"/>
      <c r="Y429" s="100"/>
      <c r="Z429" s="100"/>
    </row>
    <row r="430" ht="14.25" customHeight="1">
      <c r="A430" s="100"/>
      <c r="B430" s="100"/>
      <c r="C430" s="100"/>
      <c r="D430" s="100"/>
      <c r="E430" s="100"/>
      <c r="F430" s="100"/>
      <c r="G430" s="100"/>
      <c r="H430" s="100"/>
      <c r="I430" s="100"/>
      <c r="J430" s="100"/>
      <c r="K430" s="100"/>
      <c r="L430" s="100"/>
      <c r="M430" s="100"/>
      <c r="N430" s="100"/>
      <c r="O430" s="100"/>
      <c r="P430" s="100"/>
      <c r="Q430" s="100"/>
      <c r="R430" s="100"/>
      <c r="S430" s="100"/>
      <c r="T430" s="100"/>
      <c r="U430" s="100"/>
      <c r="V430" s="100"/>
      <c r="W430" s="100"/>
      <c r="X430" s="100"/>
      <c r="Y430" s="100"/>
      <c r="Z430" s="100"/>
    </row>
    <row r="431" ht="14.25" customHeight="1">
      <c r="A431" s="100"/>
      <c r="B431" s="100"/>
      <c r="C431" s="100"/>
      <c r="D431" s="100"/>
      <c r="E431" s="100"/>
      <c r="F431" s="100"/>
      <c r="G431" s="100"/>
      <c r="H431" s="100"/>
      <c r="I431" s="100"/>
      <c r="J431" s="100"/>
      <c r="K431" s="100"/>
      <c r="L431" s="100"/>
      <c r="M431" s="100"/>
      <c r="N431" s="100"/>
      <c r="O431" s="100"/>
      <c r="P431" s="100"/>
      <c r="Q431" s="100"/>
      <c r="R431" s="100"/>
      <c r="S431" s="100"/>
      <c r="T431" s="100"/>
      <c r="U431" s="100"/>
      <c r="V431" s="100"/>
      <c r="W431" s="100"/>
      <c r="X431" s="100"/>
      <c r="Y431" s="100"/>
      <c r="Z431" s="100"/>
    </row>
    <row r="432" ht="14.25" customHeight="1">
      <c r="A432" s="100"/>
      <c r="B432" s="100"/>
      <c r="C432" s="100"/>
      <c r="D432" s="100"/>
      <c r="E432" s="100"/>
      <c r="F432" s="100"/>
      <c r="G432" s="100"/>
      <c r="H432" s="100"/>
      <c r="I432" s="100"/>
      <c r="J432" s="100"/>
      <c r="K432" s="100"/>
      <c r="L432" s="100"/>
      <c r="M432" s="100"/>
      <c r="N432" s="100"/>
      <c r="O432" s="100"/>
      <c r="P432" s="100"/>
      <c r="Q432" s="100"/>
      <c r="R432" s="100"/>
      <c r="S432" s="100"/>
      <c r="T432" s="100"/>
      <c r="U432" s="100"/>
      <c r="V432" s="100"/>
      <c r="W432" s="100"/>
      <c r="X432" s="100"/>
      <c r="Y432" s="100"/>
      <c r="Z432" s="100"/>
    </row>
    <row r="433" ht="14.25" customHeight="1">
      <c r="A433" s="100"/>
      <c r="B433" s="100"/>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row>
    <row r="434" ht="14.25" customHeight="1">
      <c r="A434" s="100"/>
      <c r="B434" s="100"/>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row>
    <row r="435" ht="14.25" customHeight="1">
      <c r="A435" s="100"/>
      <c r="B435" s="100"/>
      <c r="C435" s="100"/>
      <c r="D435" s="100"/>
      <c r="E435" s="100"/>
      <c r="F435" s="100"/>
      <c r="G435" s="100"/>
      <c r="H435" s="100"/>
      <c r="I435" s="100"/>
      <c r="J435" s="100"/>
      <c r="K435" s="100"/>
      <c r="L435" s="100"/>
      <c r="M435" s="100"/>
      <c r="N435" s="100"/>
      <c r="O435" s="100"/>
      <c r="P435" s="100"/>
      <c r="Q435" s="100"/>
      <c r="R435" s="100"/>
      <c r="S435" s="100"/>
      <c r="T435" s="100"/>
      <c r="U435" s="100"/>
      <c r="V435" s="100"/>
      <c r="W435" s="100"/>
      <c r="X435" s="100"/>
      <c r="Y435" s="100"/>
      <c r="Z435" s="100"/>
    </row>
    <row r="436" ht="14.25" customHeight="1">
      <c r="A436" s="100"/>
      <c r="B436" s="100"/>
      <c r="C436" s="100"/>
      <c r="D436" s="100"/>
      <c r="E436" s="100"/>
      <c r="F436" s="100"/>
      <c r="G436" s="100"/>
      <c r="H436" s="100"/>
      <c r="I436" s="100"/>
      <c r="J436" s="100"/>
      <c r="K436" s="100"/>
      <c r="L436" s="100"/>
      <c r="M436" s="100"/>
      <c r="N436" s="100"/>
      <c r="O436" s="100"/>
      <c r="P436" s="100"/>
      <c r="Q436" s="100"/>
      <c r="R436" s="100"/>
      <c r="S436" s="100"/>
      <c r="T436" s="100"/>
      <c r="U436" s="100"/>
      <c r="V436" s="100"/>
      <c r="W436" s="100"/>
      <c r="X436" s="100"/>
      <c r="Y436" s="100"/>
      <c r="Z436" s="100"/>
    </row>
    <row r="437" ht="14.25" customHeight="1">
      <c r="A437" s="100"/>
      <c r="B437" s="100"/>
      <c r="C437" s="100"/>
      <c r="D437" s="100"/>
      <c r="E437" s="100"/>
      <c r="F437" s="100"/>
      <c r="G437" s="100"/>
      <c r="H437" s="100"/>
      <c r="I437" s="100"/>
      <c r="J437" s="100"/>
      <c r="K437" s="100"/>
      <c r="L437" s="100"/>
      <c r="M437" s="100"/>
      <c r="N437" s="100"/>
      <c r="O437" s="100"/>
      <c r="P437" s="100"/>
      <c r="Q437" s="100"/>
      <c r="R437" s="100"/>
      <c r="S437" s="100"/>
      <c r="T437" s="100"/>
      <c r="U437" s="100"/>
      <c r="V437" s="100"/>
      <c r="W437" s="100"/>
      <c r="X437" s="100"/>
      <c r="Y437" s="100"/>
      <c r="Z437" s="100"/>
    </row>
    <row r="438" ht="14.25" customHeight="1">
      <c r="A438" s="100"/>
      <c r="B438" s="100"/>
      <c r="C438" s="100"/>
      <c r="D438" s="100"/>
      <c r="E438" s="100"/>
      <c r="F438" s="100"/>
      <c r="G438" s="100"/>
      <c r="H438" s="100"/>
      <c r="I438" s="100"/>
      <c r="J438" s="100"/>
      <c r="K438" s="100"/>
      <c r="L438" s="100"/>
      <c r="M438" s="100"/>
      <c r="N438" s="100"/>
      <c r="O438" s="100"/>
      <c r="P438" s="100"/>
      <c r="Q438" s="100"/>
      <c r="R438" s="100"/>
      <c r="S438" s="100"/>
      <c r="T438" s="100"/>
      <c r="U438" s="100"/>
      <c r="V438" s="100"/>
      <c r="W438" s="100"/>
      <c r="X438" s="100"/>
      <c r="Y438" s="100"/>
      <c r="Z438" s="100"/>
    </row>
    <row r="439" ht="14.25" customHeight="1">
      <c r="A439" s="100"/>
      <c r="B439" s="100"/>
      <c r="C439" s="100"/>
      <c r="D439" s="100"/>
      <c r="E439" s="100"/>
      <c r="F439" s="100"/>
      <c r="G439" s="100"/>
      <c r="H439" s="100"/>
      <c r="I439" s="100"/>
      <c r="J439" s="100"/>
      <c r="K439" s="100"/>
      <c r="L439" s="100"/>
      <c r="M439" s="100"/>
      <c r="N439" s="100"/>
      <c r="O439" s="100"/>
      <c r="P439" s="100"/>
      <c r="Q439" s="100"/>
      <c r="R439" s="100"/>
      <c r="S439" s="100"/>
      <c r="T439" s="100"/>
      <c r="U439" s="100"/>
      <c r="V439" s="100"/>
      <c r="W439" s="100"/>
      <c r="X439" s="100"/>
      <c r="Y439" s="100"/>
      <c r="Z439" s="100"/>
    </row>
    <row r="440" ht="14.25" customHeight="1">
      <c r="A440" s="100"/>
      <c r="B440" s="100"/>
      <c r="C440" s="100"/>
      <c r="D440" s="100"/>
      <c r="E440" s="100"/>
      <c r="F440" s="100"/>
      <c r="G440" s="100"/>
      <c r="H440" s="100"/>
      <c r="I440" s="100"/>
      <c r="J440" s="100"/>
      <c r="K440" s="100"/>
      <c r="L440" s="100"/>
      <c r="M440" s="100"/>
      <c r="N440" s="100"/>
      <c r="O440" s="100"/>
      <c r="P440" s="100"/>
      <c r="Q440" s="100"/>
      <c r="R440" s="100"/>
      <c r="S440" s="100"/>
      <c r="T440" s="100"/>
      <c r="U440" s="100"/>
      <c r="V440" s="100"/>
      <c r="W440" s="100"/>
      <c r="X440" s="100"/>
      <c r="Y440" s="100"/>
      <c r="Z440" s="100"/>
    </row>
    <row r="441" ht="14.25" customHeight="1">
      <c r="A441" s="100"/>
      <c r="B441" s="100"/>
      <c r="C441" s="100"/>
      <c r="D441" s="100"/>
      <c r="E441" s="100"/>
      <c r="F441" s="100"/>
      <c r="G441" s="100"/>
      <c r="H441" s="100"/>
      <c r="I441" s="100"/>
      <c r="J441" s="100"/>
      <c r="K441" s="100"/>
      <c r="L441" s="100"/>
      <c r="M441" s="100"/>
      <c r="N441" s="100"/>
      <c r="O441" s="100"/>
      <c r="P441" s="100"/>
      <c r="Q441" s="100"/>
      <c r="R441" s="100"/>
      <c r="S441" s="100"/>
      <c r="T441" s="100"/>
      <c r="U441" s="100"/>
      <c r="V441" s="100"/>
      <c r="W441" s="100"/>
      <c r="X441" s="100"/>
      <c r="Y441" s="100"/>
      <c r="Z441" s="100"/>
    </row>
    <row r="442" ht="14.25" customHeight="1">
      <c r="A442" s="100"/>
      <c r="B442" s="100"/>
      <c r="C442" s="100"/>
      <c r="D442" s="100"/>
      <c r="E442" s="100"/>
      <c r="F442" s="100"/>
      <c r="G442" s="100"/>
      <c r="H442" s="100"/>
      <c r="I442" s="100"/>
      <c r="J442" s="100"/>
      <c r="K442" s="100"/>
      <c r="L442" s="100"/>
      <c r="M442" s="100"/>
      <c r="N442" s="100"/>
      <c r="O442" s="100"/>
      <c r="P442" s="100"/>
      <c r="Q442" s="100"/>
      <c r="R442" s="100"/>
      <c r="S442" s="100"/>
      <c r="T442" s="100"/>
      <c r="U442" s="100"/>
      <c r="V442" s="100"/>
      <c r="W442" s="100"/>
      <c r="X442" s="100"/>
      <c r="Y442" s="100"/>
      <c r="Z442" s="100"/>
    </row>
    <row r="443" ht="14.25" customHeight="1">
      <c r="A443" s="100"/>
      <c r="B443" s="100"/>
      <c r="C443" s="100"/>
      <c r="D443" s="100"/>
      <c r="E443" s="100"/>
      <c r="F443" s="100"/>
      <c r="G443" s="100"/>
      <c r="H443" s="100"/>
      <c r="I443" s="100"/>
      <c r="J443" s="100"/>
      <c r="K443" s="100"/>
      <c r="L443" s="100"/>
      <c r="M443" s="100"/>
      <c r="N443" s="100"/>
      <c r="O443" s="100"/>
      <c r="P443" s="100"/>
      <c r="Q443" s="100"/>
      <c r="R443" s="100"/>
      <c r="S443" s="100"/>
      <c r="T443" s="100"/>
      <c r="U443" s="100"/>
      <c r="V443" s="100"/>
      <c r="W443" s="100"/>
      <c r="X443" s="100"/>
      <c r="Y443" s="100"/>
      <c r="Z443" s="100"/>
    </row>
    <row r="444" ht="14.25" customHeight="1">
      <c r="A444" s="100"/>
      <c r="B444" s="100"/>
      <c r="C444" s="100"/>
      <c r="D444" s="100"/>
      <c r="E444" s="100"/>
      <c r="F444" s="100"/>
      <c r="G444" s="100"/>
      <c r="H444" s="100"/>
      <c r="I444" s="100"/>
      <c r="J444" s="100"/>
      <c r="K444" s="100"/>
      <c r="L444" s="100"/>
      <c r="M444" s="100"/>
      <c r="N444" s="100"/>
      <c r="O444" s="100"/>
      <c r="P444" s="100"/>
      <c r="Q444" s="100"/>
      <c r="R444" s="100"/>
      <c r="S444" s="100"/>
      <c r="T444" s="100"/>
      <c r="U444" s="100"/>
      <c r="V444" s="100"/>
      <c r="W444" s="100"/>
      <c r="X444" s="100"/>
      <c r="Y444" s="100"/>
      <c r="Z444" s="100"/>
    </row>
    <row r="445" ht="14.25" customHeight="1">
      <c r="A445" s="100"/>
      <c r="B445" s="100"/>
      <c r="C445" s="100"/>
      <c r="D445" s="100"/>
      <c r="E445" s="100"/>
      <c r="F445" s="100"/>
      <c r="G445" s="100"/>
      <c r="H445" s="100"/>
      <c r="I445" s="100"/>
      <c r="J445" s="100"/>
      <c r="K445" s="100"/>
      <c r="L445" s="100"/>
      <c r="M445" s="100"/>
      <c r="N445" s="100"/>
      <c r="O445" s="100"/>
      <c r="P445" s="100"/>
      <c r="Q445" s="100"/>
      <c r="R445" s="100"/>
      <c r="S445" s="100"/>
      <c r="T445" s="100"/>
      <c r="U445" s="100"/>
      <c r="V445" s="100"/>
      <c r="W445" s="100"/>
      <c r="X445" s="100"/>
      <c r="Y445" s="100"/>
      <c r="Z445" s="100"/>
    </row>
    <row r="446" ht="14.25" customHeight="1">
      <c r="A446" s="100"/>
      <c r="B446" s="100"/>
      <c r="C446" s="100"/>
      <c r="D446" s="100"/>
      <c r="E446" s="100"/>
      <c r="F446" s="100"/>
      <c r="G446" s="100"/>
      <c r="H446" s="100"/>
      <c r="I446" s="100"/>
      <c r="J446" s="100"/>
      <c r="K446" s="100"/>
      <c r="L446" s="100"/>
      <c r="M446" s="100"/>
      <c r="N446" s="100"/>
      <c r="O446" s="100"/>
      <c r="P446" s="100"/>
      <c r="Q446" s="100"/>
      <c r="R446" s="100"/>
      <c r="S446" s="100"/>
      <c r="T446" s="100"/>
      <c r="U446" s="100"/>
      <c r="V446" s="100"/>
      <c r="W446" s="100"/>
      <c r="X446" s="100"/>
      <c r="Y446" s="100"/>
      <c r="Z446" s="100"/>
    </row>
    <row r="447" ht="14.25" customHeight="1">
      <c r="A447" s="100"/>
      <c r="B447" s="100"/>
      <c r="C447" s="100"/>
      <c r="D447" s="100"/>
      <c r="E447" s="100"/>
      <c r="F447" s="100"/>
      <c r="G447" s="100"/>
      <c r="H447" s="100"/>
      <c r="I447" s="100"/>
      <c r="J447" s="100"/>
      <c r="K447" s="100"/>
      <c r="L447" s="100"/>
      <c r="M447" s="100"/>
      <c r="N447" s="100"/>
      <c r="O447" s="100"/>
      <c r="P447" s="100"/>
      <c r="Q447" s="100"/>
      <c r="R447" s="100"/>
      <c r="S447" s="100"/>
      <c r="T447" s="100"/>
      <c r="U447" s="100"/>
      <c r="V447" s="100"/>
      <c r="W447" s="100"/>
      <c r="X447" s="100"/>
      <c r="Y447" s="100"/>
      <c r="Z447" s="100"/>
    </row>
    <row r="448" ht="14.25" customHeight="1">
      <c r="A448" s="100"/>
      <c r="B448" s="100"/>
      <c r="C448" s="100"/>
      <c r="D448" s="100"/>
      <c r="E448" s="100"/>
      <c r="F448" s="100"/>
      <c r="G448" s="100"/>
      <c r="H448" s="100"/>
      <c r="I448" s="100"/>
      <c r="J448" s="100"/>
      <c r="K448" s="100"/>
      <c r="L448" s="100"/>
      <c r="M448" s="100"/>
      <c r="N448" s="100"/>
      <c r="O448" s="100"/>
      <c r="P448" s="100"/>
      <c r="Q448" s="100"/>
      <c r="R448" s="100"/>
      <c r="S448" s="100"/>
      <c r="T448" s="100"/>
      <c r="U448" s="100"/>
      <c r="V448" s="100"/>
      <c r="W448" s="100"/>
      <c r="X448" s="100"/>
      <c r="Y448" s="100"/>
      <c r="Z448" s="100"/>
    </row>
    <row r="449" ht="14.25" customHeight="1">
      <c r="A449" s="100"/>
      <c r="B449" s="100"/>
      <c r="C449" s="100"/>
      <c r="D449" s="100"/>
      <c r="E449" s="100"/>
      <c r="F449" s="100"/>
      <c r="G449" s="100"/>
      <c r="H449" s="100"/>
      <c r="I449" s="100"/>
      <c r="J449" s="100"/>
      <c r="K449" s="100"/>
      <c r="L449" s="100"/>
      <c r="M449" s="100"/>
      <c r="N449" s="100"/>
      <c r="O449" s="100"/>
      <c r="P449" s="100"/>
      <c r="Q449" s="100"/>
      <c r="R449" s="100"/>
      <c r="S449" s="100"/>
      <c r="T449" s="100"/>
      <c r="U449" s="100"/>
      <c r="V449" s="100"/>
      <c r="W449" s="100"/>
      <c r="X449" s="100"/>
      <c r="Y449" s="100"/>
      <c r="Z449" s="100"/>
    </row>
    <row r="450" ht="14.25" customHeight="1">
      <c r="A450" s="100"/>
      <c r="B450" s="100"/>
      <c r="C450" s="100"/>
      <c r="D450" s="100"/>
      <c r="E450" s="100"/>
      <c r="F450" s="100"/>
      <c r="G450" s="100"/>
      <c r="H450" s="100"/>
      <c r="I450" s="100"/>
      <c r="J450" s="100"/>
      <c r="K450" s="100"/>
      <c r="L450" s="100"/>
      <c r="M450" s="100"/>
      <c r="N450" s="100"/>
      <c r="O450" s="100"/>
      <c r="P450" s="100"/>
      <c r="Q450" s="100"/>
      <c r="R450" s="100"/>
      <c r="S450" s="100"/>
      <c r="T450" s="100"/>
      <c r="U450" s="100"/>
      <c r="V450" s="100"/>
      <c r="W450" s="100"/>
      <c r="X450" s="100"/>
      <c r="Y450" s="100"/>
      <c r="Z450" s="100"/>
    </row>
    <row r="451" ht="14.25" customHeight="1">
      <c r="A451" s="100"/>
      <c r="B451" s="100"/>
      <c r="C451" s="100"/>
      <c r="D451" s="100"/>
      <c r="E451" s="100"/>
      <c r="F451" s="100"/>
      <c r="G451" s="100"/>
      <c r="H451" s="100"/>
      <c r="I451" s="100"/>
      <c r="J451" s="100"/>
      <c r="K451" s="100"/>
      <c r="L451" s="100"/>
      <c r="M451" s="100"/>
      <c r="N451" s="100"/>
      <c r="O451" s="100"/>
      <c r="P451" s="100"/>
      <c r="Q451" s="100"/>
      <c r="R451" s="100"/>
      <c r="S451" s="100"/>
      <c r="T451" s="100"/>
      <c r="U451" s="100"/>
      <c r="V451" s="100"/>
      <c r="W451" s="100"/>
      <c r="X451" s="100"/>
      <c r="Y451" s="100"/>
      <c r="Z451" s="100"/>
    </row>
    <row r="452" ht="14.25" customHeight="1">
      <c r="A452" s="100"/>
      <c r="B452" s="100"/>
      <c r="C452" s="100"/>
      <c r="D452" s="100"/>
      <c r="E452" s="100"/>
      <c r="F452" s="100"/>
      <c r="G452" s="100"/>
      <c r="H452" s="100"/>
      <c r="I452" s="100"/>
      <c r="J452" s="100"/>
      <c r="K452" s="100"/>
      <c r="L452" s="100"/>
      <c r="M452" s="100"/>
      <c r="N452" s="100"/>
      <c r="O452" s="100"/>
      <c r="P452" s="100"/>
      <c r="Q452" s="100"/>
      <c r="R452" s="100"/>
      <c r="S452" s="100"/>
      <c r="T452" s="100"/>
      <c r="U452" s="100"/>
      <c r="V452" s="100"/>
      <c r="W452" s="100"/>
      <c r="X452" s="100"/>
      <c r="Y452" s="100"/>
      <c r="Z452" s="100"/>
    </row>
    <row r="453" ht="14.25" customHeight="1">
      <c r="A453" s="100"/>
      <c r="B453" s="100"/>
      <c r="C453" s="100"/>
      <c r="D453" s="100"/>
      <c r="E453" s="100"/>
      <c r="F453" s="100"/>
      <c r="G453" s="100"/>
      <c r="H453" s="100"/>
      <c r="I453" s="100"/>
      <c r="J453" s="100"/>
      <c r="K453" s="100"/>
      <c r="L453" s="100"/>
      <c r="M453" s="100"/>
      <c r="N453" s="100"/>
      <c r="O453" s="100"/>
      <c r="P453" s="100"/>
      <c r="Q453" s="100"/>
      <c r="R453" s="100"/>
      <c r="S453" s="100"/>
      <c r="T453" s="100"/>
      <c r="U453" s="100"/>
      <c r="V453" s="100"/>
      <c r="W453" s="100"/>
      <c r="X453" s="100"/>
      <c r="Y453" s="100"/>
      <c r="Z453" s="100"/>
    </row>
    <row r="454" ht="14.25" customHeight="1">
      <c r="A454" s="100"/>
      <c r="B454" s="100"/>
      <c r="C454" s="100"/>
      <c r="D454" s="100"/>
      <c r="E454" s="100"/>
      <c r="F454" s="100"/>
      <c r="G454" s="100"/>
      <c r="H454" s="100"/>
      <c r="I454" s="100"/>
      <c r="J454" s="100"/>
      <c r="K454" s="100"/>
      <c r="L454" s="100"/>
      <c r="M454" s="100"/>
      <c r="N454" s="100"/>
      <c r="O454" s="100"/>
      <c r="P454" s="100"/>
      <c r="Q454" s="100"/>
      <c r="R454" s="100"/>
      <c r="S454" s="100"/>
      <c r="T454" s="100"/>
      <c r="U454" s="100"/>
      <c r="V454" s="100"/>
      <c r="W454" s="100"/>
      <c r="X454" s="100"/>
      <c r="Y454" s="100"/>
      <c r="Z454" s="100"/>
    </row>
    <row r="455" ht="14.25" customHeight="1">
      <c r="A455" s="100"/>
      <c r="B455" s="100"/>
      <c r="C455" s="100"/>
      <c r="D455" s="100"/>
      <c r="E455" s="100"/>
      <c r="F455" s="100"/>
      <c r="G455" s="100"/>
      <c r="H455" s="100"/>
      <c r="I455" s="100"/>
      <c r="J455" s="100"/>
      <c r="K455" s="100"/>
      <c r="L455" s="100"/>
      <c r="M455" s="100"/>
      <c r="N455" s="100"/>
      <c r="O455" s="100"/>
      <c r="P455" s="100"/>
      <c r="Q455" s="100"/>
      <c r="R455" s="100"/>
      <c r="S455" s="100"/>
      <c r="T455" s="100"/>
      <c r="U455" s="100"/>
      <c r="V455" s="100"/>
      <c r="W455" s="100"/>
      <c r="X455" s="100"/>
      <c r="Y455" s="100"/>
      <c r="Z455" s="100"/>
    </row>
    <row r="456" ht="14.25" customHeight="1">
      <c r="A456" s="100"/>
      <c r="B456" s="100"/>
      <c r="C456" s="100"/>
      <c r="D456" s="100"/>
      <c r="E456" s="100"/>
      <c r="F456" s="100"/>
      <c r="G456" s="100"/>
      <c r="H456" s="100"/>
      <c r="I456" s="100"/>
      <c r="J456" s="100"/>
      <c r="K456" s="100"/>
      <c r="L456" s="100"/>
      <c r="M456" s="100"/>
      <c r="N456" s="100"/>
      <c r="O456" s="100"/>
      <c r="P456" s="100"/>
      <c r="Q456" s="100"/>
      <c r="R456" s="100"/>
      <c r="S456" s="100"/>
      <c r="T456" s="100"/>
      <c r="U456" s="100"/>
      <c r="V456" s="100"/>
      <c r="W456" s="100"/>
      <c r="X456" s="100"/>
      <c r="Y456" s="100"/>
      <c r="Z456" s="100"/>
    </row>
    <row r="457" ht="14.25" customHeight="1">
      <c r="A457" s="100"/>
      <c r="B457" s="100"/>
      <c r="C457" s="100"/>
      <c r="D457" s="100"/>
      <c r="E457" s="100"/>
      <c r="F457" s="100"/>
      <c r="G457" s="100"/>
      <c r="H457" s="100"/>
      <c r="I457" s="100"/>
      <c r="J457" s="100"/>
      <c r="K457" s="100"/>
      <c r="L457" s="100"/>
      <c r="M457" s="100"/>
      <c r="N457" s="100"/>
      <c r="O457" s="100"/>
      <c r="P457" s="100"/>
      <c r="Q457" s="100"/>
      <c r="R457" s="100"/>
      <c r="S457" s="100"/>
      <c r="T457" s="100"/>
      <c r="U457" s="100"/>
      <c r="V457" s="100"/>
      <c r="W457" s="100"/>
      <c r="X457" s="100"/>
      <c r="Y457" s="100"/>
      <c r="Z457" s="100"/>
    </row>
    <row r="458" ht="14.25" customHeight="1">
      <c r="A458" s="100"/>
      <c r="B458" s="100"/>
      <c r="C458" s="100"/>
      <c r="D458" s="100"/>
      <c r="E458" s="100"/>
      <c r="F458" s="100"/>
      <c r="G458" s="100"/>
      <c r="H458" s="100"/>
      <c r="I458" s="100"/>
      <c r="J458" s="100"/>
      <c r="K458" s="100"/>
      <c r="L458" s="100"/>
      <c r="M458" s="100"/>
      <c r="N458" s="100"/>
      <c r="O458" s="100"/>
      <c r="P458" s="100"/>
      <c r="Q458" s="100"/>
      <c r="R458" s="100"/>
      <c r="S458" s="100"/>
      <c r="T458" s="100"/>
      <c r="U458" s="100"/>
      <c r="V458" s="100"/>
      <c r="W458" s="100"/>
      <c r="X458" s="100"/>
      <c r="Y458" s="100"/>
      <c r="Z458" s="100"/>
    </row>
    <row r="459" ht="14.25" customHeight="1">
      <c r="A459" s="100"/>
      <c r="B459" s="100"/>
      <c r="C459" s="100"/>
      <c r="D459" s="100"/>
      <c r="E459" s="100"/>
      <c r="F459" s="100"/>
      <c r="G459" s="100"/>
      <c r="H459" s="100"/>
      <c r="I459" s="100"/>
      <c r="J459" s="100"/>
      <c r="K459" s="100"/>
      <c r="L459" s="100"/>
      <c r="M459" s="100"/>
      <c r="N459" s="100"/>
      <c r="O459" s="100"/>
      <c r="P459" s="100"/>
      <c r="Q459" s="100"/>
      <c r="R459" s="100"/>
      <c r="S459" s="100"/>
      <c r="T459" s="100"/>
      <c r="U459" s="100"/>
      <c r="V459" s="100"/>
      <c r="W459" s="100"/>
      <c r="X459" s="100"/>
      <c r="Y459" s="100"/>
      <c r="Z459" s="100"/>
    </row>
    <row r="460" ht="14.25" customHeight="1">
      <c r="A460" s="100"/>
      <c r="B460" s="100"/>
      <c r="C460" s="100"/>
      <c r="D460" s="100"/>
      <c r="E460" s="100"/>
      <c r="F460" s="100"/>
      <c r="G460" s="100"/>
      <c r="H460" s="100"/>
      <c r="I460" s="100"/>
      <c r="J460" s="100"/>
      <c r="K460" s="100"/>
      <c r="L460" s="100"/>
      <c r="M460" s="100"/>
      <c r="N460" s="100"/>
      <c r="O460" s="100"/>
      <c r="P460" s="100"/>
      <c r="Q460" s="100"/>
      <c r="R460" s="100"/>
      <c r="S460" s="100"/>
      <c r="T460" s="100"/>
      <c r="U460" s="100"/>
      <c r="V460" s="100"/>
      <c r="W460" s="100"/>
      <c r="X460" s="100"/>
      <c r="Y460" s="100"/>
      <c r="Z460" s="100"/>
    </row>
    <row r="461" ht="14.25" customHeight="1">
      <c r="A461" s="100"/>
      <c r="B461" s="100"/>
      <c r="C461" s="100"/>
      <c r="D461" s="100"/>
      <c r="E461" s="100"/>
      <c r="F461" s="100"/>
      <c r="G461" s="100"/>
      <c r="H461" s="100"/>
      <c r="I461" s="100"/>
      <c r="J461" s="100"/>
      <c r="K461" s="100"/>
      <c r="L461" s="100"/>
      <c r="M461" s="100"/>
      <c r="N461" s="100"/>
      <c r="O461" s="100"/>
      <c r="P461" s="100"/>
      <c r="Q461" s="100"/>
      <c r="R461" s="100"/>
      <c r="S461" s="100"/>
      <c r="T461" s="100"/>
      <c r="U461" s="100"/>
      <c r="V461" s="100"/>
      <c r="W461" s="100"/>
      <c r="X461" s="100"/>
      <c r="Y461" s="100"/>
      <c r="Z461" s="100"/>
    </row>
    <row r="462" ht="14.25" customHeight="1">
      <c r="A462" s="100"/>
      <c r="B462" s="100"/>
      <c r="C462" s="100"/>
      <c r="D462" s="100"/>
      <c r="E462" s="100"/>
      <c r="F462" s="100"/>
      <c r="G462" s="100"/>
      <c r="H462" s="100"/>
      <c r="I462" s="100"/>
      <c r="J462" s="100"/>
      <c r="K462" s="100"/>
      <c r="L462" s="100"/>
      <c r="M462" s="100"/>
      <c r="N462" s="100"/>
      <c r="O462" s="100"/>
      <c r="P462" s="100"/>
      <c r="Q462" s="100"/>
      <c r="R462" s="100"/>
      <c r="S462" s="100"/>
      <c r="T462" s="100"/>
      <c r="U462" s="100"/>
      <c r="V462" s="100"/>
      <c r="W462" s="100"/>
      <c r="X462" s="100"/>
      <c r="Y462" s="100"/>
      <c r="Z462" s="100"/>
    </row>
    <row r="463" ht="14.25" customHeight="1">
      <c r="A463" s="100"/>
      <c r="B463" s="100"/>
      <c r="C463" s="100"/>
      <c r="D463" s="100"/>
      <c r="E463" s="100"/>
      <c r="F463" s="100"/>
      <c r="G463" s="100"/>
      <c r="H463" s="100"/>
      <c r="I463" s="100"/>
      <c r="J463" s="100"/>
      <c r="K463" s="100"/>
      <c r="L463" s="100"/>
      <c r="M463" s="100"/>
      <c r="N463" s="100"/>
      <c r="O463" s="100"/>
      <c r="P463" s="100"/>
      <c r="Q463" s="100"/>
      <c r="R463" s="100"/>
      <c r="S463" s="100"/>
      <c r="T463" s="100"/>
      <c r="U463" s="100"/>
      <c r="V463" s="100"/>
      <c r="W463" s="100"/>
      <c r="X463" s="100"/>
      <c r="Y463" s="100"/>
      <c r="Z463" s="100"/>
    </row>
    <row r="464" ht="14.25" customHeight="1">
      <c r="A464" s="100"/>
      <c r="B464" s="100"/>
      <c r="C464" s="100"/>
      <c r="D464" s="100"/>
      <c r="E464" s="100"/>
      <c r="F464" s="100"/>
      <c r="G464" s="100"/>
      <c r="H464" s="100"/>
      <c r="I464" s="100"/>
      <c r="J464" s="100"/>
      <c r="K464" s="100"/>
      <c r="L464" s="100"/>
      <c r="M464" s="100"/>
      <c r="N464" s="100"/>
      <c r="O464" s="100"/>
      <c r="P464" s="100"/>
      <c r="Q464" s="100"/>
      <c r="R464" s="100"/>
      <c r="S464" s="100"/>
      <c r="T464" s="100"/>
      <c r="U464" s="100"/>
      <c r="V464" s="100"/>
      <c r="W464" s="100"/>
      <c r="X464" s="100"/>
      <c r="Y464" s="100"/>
      <c r="Z464" s="100"/>
    </row>
    <row r="465" ht="14.25" customHeight="1">
      <c r="A465" s="100"/>
      <c r="B465" s="100"/>
      <c r="C465" s="100"/>
      <c r="D465" s="100"/>
      <c r="E465" s="100"/>
      <c r="F465" s="100"/>
      <c r="G465" s="100"/>
      <c r="H465" s="100"/>
      <c r="I465" s="100"/>
      <c r="J465" s="100"/>
      <c r="K465" s="100"/>
      <c r="L465" s="100"/>
      <c r="M465" s="100"/>
      <c r="N465" s="100"/>
      <c r="O465" s="100"/>
      <c r="P465" s="100"/>
      <c r="Q465" s="100"/>
      <c r="R465" s="100"/>
      <c r="S465" s="100"/>
      <c r="T465" s="100"/>
      <c r="U465" s="100"/>
      <c r="V465" s="100"/>
      <c r="W465" s="100"/>
      <c r="X465" s="100"/>
      <c r="Y465" s="100"/>
      <c r="Z465" s="100"/>
    </row>
    <row r="466" ht="14.25" customHeight="1">
      <c r="A466" s="100"/>
      <c r="B466" s="100"/>
      <c r="C466" s="100"/>
      <c r="D466" s="100"/>
      <c r="E466" s="100"/>
      <c r="F466" s="100"/>
      <c r="G466" s="100"/>
      <c r="H466" s="100"/>
      <c r="I466" s="100"/>
      <c r="J466" s="100"/>
      <c r="K466" s="100"/>
      <c r="L466" s="100"/>
      <c r="M466" s="100"/>
      <c r="N466" s="100"/>
      <c r="O466" s="100"/>
      <c r="P466" s="100"/>
      <c r="Q466" s="100"/>
      <c r="R466" s="100"/>
      <c r="S466" s="100"/>
      <c r="T466" s="100"/>
      <c r="U466" s="100"/>
      <c r="V466" s="100"/>
      <c r="W466" s="100"/>
      <c r="X466" s="100"/>
      <c r="Y466" s="100"/>
      <c r="Z466" s="100"/>
    </row>
    <row r="467" ht="14.25" customHeight="1">
      <c r="A467" s="100"/>
      <c r="B467" s="100"/>
      <c r="C467" s="100"/>
      <c r="D467" s="100"/>
      <c r="E467" s="100"/>
      <c r="F467" s="100"/>
      <c r="G467" s="100"/>
      <c r="H467" s="100"/>
      <c r="I467" s="100"/>
      <c r="J467" s="100"/>
      <c r="K467" s="100"/>
      <c r="L467" s="100"/>
      <c r="M467" s="100"/>
      <c r="N467" s="100"/>
      <c r="O467" s="100"/>
      <c r="P467" s="100"/>
      <c r="Q467" s="100"/>
      <c r="R467" s="100"/>
      <c r="S467" s="100"/>
      <c r="T467" s="100"/>
      <c r="U467" s="100"/>
      <c r="V467" s="100"/>
      <c r="W467" s="100"/>
      <c r="X467" s="100"/>
      <c r="Y467" s="100"/>
      <c r="Z467" s="100"/>
    </row>
    <row r="468" ht="14.25" customHeight="1">
      <c r="A468" s="100"/>
      <c r="B468" s="100"/>
      <c r="C468" s="100"/>
      <c r="D468" s="100"/>
      <c r="E468" s="100"/>
      <c r="F468" s="100"/>
      <c r="G468" s="100"/>
      <c r="H468" s="100"/>
      <c r="I468" s="100"/>
      <c r="J468" s="100"/>
      <c r="K468" s="100"/>
      <c r="L468" s="100"/>
      <c r="M468" s="100"/>
      <c r="N468" s="100"/>
      <c r="O468" s="100"/>
      <c r="P468" s="100"/>
      <c r="Q468" s="100"/>
      <c r="R468" s="100"/>
      <c r="S468" s="100"/>
      <c r="T468" s="100"/>
      <c r="U468" s="100"/>
      <c r="V468" s="100"/>
      <c r="W468" s="100"/>
      <c r="X468" s="100"/>
      <c r="Y468" s="100"/>
      <c r="Z468" s="100"/>
    </row>
    <row r="469" ht="14.25" customHeight="1">
      <c r="A469" s="100"/>
      <c r="B469" s="100"/>
      <c r="C469" s="100"/>
      <c r="D469" s="100"/>
      <c r="E469" s="100"/>
      <c r="F469" s="100"/>
      <c r="G469" s="100"/>
      <c r="H469" s="100"/>
      <c r="I469" s="100"/>
      <c r="J469" s="100"/>
      <c r="K469" s="100"/>
      <c r="L469" s="100"/>
      <c r="M469" s="100"/>
      <c r="N469" s="100"/>
      <c r="O469" s="100"/>
      <c r="P469" s="100"/>
      <c r="Q469" s="100"/>
      <c r="R469" s="100"/>
      <c r="S469" s="100"/>
      <c r="T469" s="100"/>
      <c r="U469" s="100"/>
      <c r="V469" s="100"/>
      <c r="W469" s="100"/>
      <c r="X469" s="100"/>
      <c r="Y469" s="100"/>
      <c r="Z469" s="100"/>
    </row>
    <row r="470" ht="14.25" customHeight="1">
      <c r="A470" s="100"/>
      <c r="B470" s="100"/>
      <c r="C470" s="100"/>
      <c r="D470" s="100"/>
      <c r="E470" s="100"/>
      <c r="F470" s="100"/>
      <c r="G470" s="100"/>
      <c r="H470" s="100"/>
      <c r="I470" s="100"/>
      <c r="J470" s="100"/>
      <c r="K470" s="100"/>
      <c r="L470" s="100"/>
      <c r="M470" s="100"/>
      <c r="N470" s="100"/>
      <c r="O470" s="100"/>
      <c r="P470" s="100"/>
      <c r="Q470" s="100"/>
      <c r="R470" s="100"/>
      <c r="S470" s="100"/>
      <c r="T470" s="100"/>
      <c r="U470" s="100"/>
      <c r="V470" s="100"/>
      <c r="W470" s="100"/>
      <c r="X470" s="100"/>
      <c r="Y470" s="100"/>
      <c r="Z470" s="100"/>
    </row>
    <row r="471" ht="14.25" customHeight="1">
      <c r="A471" s="100"/>
      <c r="B471" s="100"/>
      <c r="C471" s="100"/>
      <c r="D471" s="100"/>
      <c r="E471" s="100"/>
      <c r="F471" s="100"/>
      <c r="G471" s="100"/>
      <c r="H471" s="100"/>
      <c r="I471" s="100"/>
      <c r="J471" s="100"/>
      <c r="K471" s="100"/>
      <c r="L471" s="100"/>
      <c r="M471" s="100"/>
      <c r="N471" s="100"/>
      <c r="O471" s="100"/>
      <c r="P471" s="100"/>
      <c r="Q471" s="100"/>
      <c r="R471" s="100"/>
      <c r="S471" s="100"/>
      <c r="T471" s="100"/>
      <c r="U471" s="100"/>
      <c r="V471" s="100"/>
      <c r="W471" s="100"/>
      <c r="X471" s="100"/>
      <c r="Y471" s="100"/>
      <c r="Z471" s="100"/>
    </row>
    <row r="472" ht="14.25" customHeight="1">
      <c r="A472" s="100"/>
      <c r="B472" s="100"/>
      <c r="C472" s="100"/>
      <c r="D472" s="100"/>
      <c r="E472" s="100"/>
      <c r="F472" s="100"/>
      <c r="G472" s="100"/>
      <c r="H472" s="100"/>
      <c r="I472" s="100"/>
      <c r="J472" s="100"/>
      <c r="K472" s="100"/>
      <c r="L472" s="100"/>
      <c r="M472" s="100"/>
      <c r="N472" s="100"/>
      <c r="O472" s="100"/>
      <c r="P472" s="100"/>
      <c r="Q472" s="100"/>
      <c r="R472" s="100"/>
      <c r="S472" s="100"/>
      <c r="T472" s="100"/>
      <c r="U472" s="100"/>
      <c r="V472" s="100"/>
      <c r="W472" s="100"/>
      <c r="X472" s="100"/>
      <c r="Y472" s="100"/>
      <c r="Z472" s="100"/>
    </row>
    <row r="473" ht="14.25" customHeight="1">
      <c r="A473" s="100"/>
      <c r="B473" s="100"/>
      <c r="C473" s="100"/>
      <c r="D473" s="100"/>
      <c r="E473" s="100"/>
      <c r="F473" s="100"/>
      <c r="G473" s="100"/>
      <c r="H473" s="100"/>
      <c r="I473" s="100"/>
      <c r="J473" s="100"/>
      <c r="K473" s="100"/>
      <c r="L473" s="100"/>
      <c r="M473" s="100"/>
      <c r="N473" s="100"/>
      <c r="O473" s="100"/>
      <c r="P473" s="100"/>
      <c r="Q473" s="100"/>
      <c r="R473" s="100"/>
      <c r="S473" s="100"/>
      <c r="T473" s="100"/>
      <c r="U473" s="100"/>
      <c r="V473" s="100"/>
      <c r="W473" s="100"/>
      <c r="X473" s="100"/>
      <c r="Y473" s="100"/>
      <c r="Z473" s="100"/>
    </row>
    <row r="474" ht="14.25" customHeight="1">
      <c r="A474" s="100"/>
      <c r="B474" s="100"/>
      <c r="C474" s="100"/>
      <c r="D474" s="100"/>
      <c r="E474" s="100"/>
      <c r="F474" s="100"/>
      <c r="G474" s="100"/>
      <c r="H474" s="100"/>
      <c r="I474" s="100"/>
      <c r="J474" s="100"/>
      <c r="K474" s="100"/>
      <c r="L474" s="100"/>
      <c r="M474" s="100"/>
      <c r="N474" s="100"/>
      <c r="O474" s="100"/>
      <c r="P474" s="100"/>
      <c r="Q474" s="100"/>
      <c r="R474" s="100"/>
      <c r="S474" s="100"/>
      <c r="T474" s="100"/>
      <c r="U474" s="100"/>
      <c r="V474" s="100"/>
      <c r="W474" s="100"/>
      <c r="X474" s="100"/>
      <c r="Y474" s="100"/>
      <c r="Z474" s="100"/>
    </row>
    <row r="475" ht="14.25" customHeight="1">
      <c r="A475" s="100"/>
      <c r="B475" s="100"/>
      <c r="C475" s="100"/>
      <c r="D475" s="100"/>
      <c r="E475" s="100"/>
      <c r="F475" s="100"/>
      <c r="G475" s="100"/>
      <c r="H475" s="100"/>
      <c r="I475" s="100"/>
      <c r="J475" s="100"/>
      <c r="K475" s="100"/>
      <c r="L475" s="100"/>
      <c r="M475" s="100"/>
      <c r="N475" s="100"/>
      <c r="O475" s="100"/>
      <c r="P475" s="100"/>
      <c r="Q475" s="100"/>
      <c r="R475" s="100"/>
      <c r="S475" s="100"/>
      <c r="T475" s="100"/>
      <c r="U475" s="100"/>
      <c r="V475" s="100"/>
      <c r="W475" s="100"/>
      <c r="X475" s="100"/>
      <c r="Y475" s="100"/>
      <c r="Z475" s="100"/>
    </row>
    <row r="476" ht="14.25" customHeight="1">
      <c r="A476" s="100"/>
      <c r="B476" s="100"/>
      <c r="C476" s="100"/>
      <c r="D476" s="100"/>
      <c r="E476" s="100"/>
      <c r="F476" s="100"/>
      <c r="G476" s="100"/>
      <c r="H476" s="100"/>
      <c r="I476" s="100"/>
      <c r="J476" s="100"/>
      <c r="K476" s="100"/>
      <c r="L476" s="100"/>
      <c r="M476" s="100"/>
      <c r="N476" s="100"/>
      <c r="O476" s="100"/>
      <c r="P476" s="100"/>
      <c r="Q476" s="100"/>
      <c r="R476" s="100"/>
      <c r="S476" s="100"/>
      <c r="T476" s="100"/>
      <c r="U476" s="100"/>
      <c r="V476" s="100"/>
      <c r="W476" s="100"/>
      <c r="X476" s="100"/>
      <c r="Y476" s="100"/>
      <c r="Z476" s="100"/>
    </row>
    <row r="477" ht="14.25" customHeight="1">
      <c r="A477" s="100"/>
      <c r="B477" s="100"/>
      <c r="C477" s="100"/>
      <c r="D477" s="100"/>
      <c r="E477" s="100"/>
      <c r="F477" s="100"/>
      <c r="G477" s="100"/>
      <c r="H477" s="100"/>
      <c r="I477" s="100"/>
      <c r="J477" s="100"/>
      <c r="K477" s="100"/>
      <c r="L477" s="100"/>
      <c r="M477" s="100"/>
      <c r="N477" s="100"/>
      <c r="O477" s="100"/>
      <c r="P477" s="100"/>
      <c r="Q477" s="100"/>
      <c r="R477" s="100"/>
      <c r="S477" s="100"/>
      <c r="T477" s="100"/>
      <c r="U477" s="100"/>
      <c r="V477" s="100"/>
      <c r="W477" s="100"/>
      <c r="X477" s="100"/>
      <c r="Y477" s="100"/>
      <c r="Z477" s="100"/>
    </row>
    <row r="478" ht="14.25" customHeight="1">
      <c r="A478" s="100"/>
      <c r="B478" s="100"/>
      <c r="C478" s="100"/>
      <c r="D478" s="100"/>
      <c r="E478" s="100"/>
      <c r="F478" s="100"/>
      <c r="G478" s="100"/>
      <c r="H478" s="100"/>
      <c r="I478" s="100"/>
      <c r="J478" s="100"/>
      <c r="K478" s="100"/>
      <c r="L478" s="100"/>
      <c r="M478" s="100"/>
      <c r="N478" s="100"/>
      <c r="O478" s="100"/>
      <c r="P478" s="100"/>
      <c r="Q478" s="100"/>
      <c r="R478" s="100"/>
      <c r="S478" s="100"/>
      <c r="T478" s="100"/>
      <c r="U478" s="100"/>
      <c r="V478" s="100"/>
      <c r="W478" s="100"/>
      <c r="X478" s="100"/>
      <c r="Y478" s="100"/>
      <c r="Z478" s="100"/>
    </row>
    <row r="479" ht="14.25" customHeight="1">
      <c r="A479" s="100"/>
      <c r="B479" s="100"/>
      <c r="C479" s="100"/>
      <c r="D479" s="100"/>
      <c r="E479" s="100"/>
      <c r="F479" s="100"/>
      <c r="G479" s="100"/>
      <c r="H479" s="100"/>
      <c r="I479" s="100"/>
      <c r="J479" s="100"/>
      <c r="K479" s="100"/>
      <c r="L479" s="100"/>
      <c r="M479" s="100"/>
      <c r="N479" s="100"/>
      <c r="O479" s="100"/>
      <c r="P479" s="100"/>
      <c r="Q479" s="100"/>
      <c r="R479" s="100"/>
      <c r="S479" s="100"/>
      <c r="T479" s="100"/>
      <c r="U479" s="100"/>
      <c r="V479" s="100"/>
      <c r="W479" s="100"/>
      <c r="X479" s="100"/>
      <c r="Y479" s="100"/>
      <c r="Z479" s="100"/>
    </row>
    <row r="480" ht="14.25" customHeight="1">
      <c r="A480" s="100"/>
      <c r="B480" s="100"/>
      <c r="C480" s="100"/>
      <c r="D480" s="100"/>
      <c r="E480" s="100"/>
      <c r="F480" s="100"/>
      <c r="G480" s="100"/>
      <c r="H480" s="100"/>
      <c r="I480" s="100"/>
      <c r="J480" s="100"/>
      <c r="K480" s="100"/>
      <c r="L480" s="100"/>
      <c r="M480" s="100"/>
      <c r="N480" s="100"/>
      <c r="O480" s="100"/>
      <c r="P480" s="100"/>
      <c r="Q480" s="100"/>
      <c r="R480" s="100"/>
      <c r="S480" s="100"/>
      <c r="T480" s="100"/>
      <c r="U480" s="100"/>
      <c r="V480" s="100"/>
      <c r="W480" s="100"/>
      <c r="X480" s="100"/>
      <c r="Y480" s="100"/>
      <c r="Z480" s="100"/>
    </row>
    <row r="481" ht="14.25" customHeight="1">
      <c r="A481" s="100"/>
      <c r="B481" s="100"/>
      <c r="C481" s="100"/>
      <c r="D481" s="100"/>
      <c r="E481" s="100"/>
      <c r="F481" s="100"/>
      <c r="G481" s="100"/>
      <c r="H481" s="100"/>
      <c r="I481" s="100"/>
      <c r="J481" s="100"/>
      <c r="K481" s="100"/>
      <c r="L481" s="100"/>
      <c r="M481" s="100"/>
      <c r="N481" s="100"/>
      <c r="O481" s="100"/>
      <c r="P481" s="100"/>
      <c r="Q481" s="100"/>
      <c r="R481" s="100"/>
      <c r="S481" s="100"/>
      <c r="T481" s="100"/>
      <c r="U481" s="100"/>
      <c r="V481" s="100"/>
      <c r="W481" s="100"/>
      <c r="X481" s="100"/>
      <c r="Y481" s="100"/>
      <c r="Z481" s="100"/>
    </row>
    <row r="482" ht="14.25" customHeight="1">
      <c r="A482" s="100"/>
      <c r="B482" s="100"/>
      <c r="C482" s="100"/>
      <c r="D482" s="100"/>
      <c r="E482" s="100"/>
      <c r="F482" s="100"/>
      <c r="G482" s="100"/>
      <c r="H482" s="100"/>
      <c r="I482" s="100"/>
      <c r="J482" s="100"/>
      <c r="K482" s="100"/>
      <c r="L482" s="100"/>
      <c r="M482" s="100"/>
      <c r="N482" s="100"/>
      <c r="O482" s="100"/>
      <c r="P482" s="100"/>
      <c r="Q482" s="100"/>
      <c r="R482" s="100"/>
      <c r="S482" s="100"/>
      <c r="T482" s="100"/>
      <c r="U482" s="100"/>
      <c r="V482" s="100"/>
      <c r="W482" s="100"/>
      <c r="X482" s="100"/>
      <c r="Y482" s="100"/>
      <c r="Z482" s="100"/>
    </row>
    <row r="483" ht="14.25" customHeight="1">
      <c r="A483" s="100"/>
      <c r="B483" s="100"/>
      <c r="C483" s="100"/>
      <c r="D483" s="100"/>
      <c r="E483" s="100"/>
      <c r="F483" s="100"/>
      <c r="G483" s="100"/>
      <c r="H483" s="100"/>
      <c r="I483" s="100"/>
      <c r="J483" s="100"/>
      <c r="K483" s="100"/>
      <c r="L483" s="100"/>
      <c r="M483" s="100"/>
      <c r="N483" s="100"/>
      <c r="O483" s="100"/>
      <c r="P483" s="100"/>
      <c r="Q483" s="100"/>
      <c r="R483" s="100"/>
      <c r="S483" s="100"/>
      <c r="T483" s="100"/>
      <c r="U483" s="100"/>
      <c r="V483" s="100"/>
      <c r="W483" s="100"/>
      <c r="X483" s="100"/>
      <c r="Y483" s="100"/>
      <c r="Z483" s="100"/>
    </row>
    <row r="484" ht="14.25" customHeight="1">
      <c r="A484" s="100"/>
      <c r="B484" s="100"/>
      <c r="C484" s="100"/>
      <c r="D484" s="100"/>
      <c r="E484" s="100"/>
      <c r="F484" s="100"/>
      <c r="G484" s="100"/>
      <c r="H484" s="100"/>
      <c r="I484" s="100"/>
      <c r="J484" s="100"/>
      <c r="K484" s="100"/>
      <c r="L484" s="100"/>
      <c r="M484" s="100"/>
      <c r="N484" s="100"/>
      <c r="O484" s="100"/>
      <c r="P484" s="100"/>
      <c r="Q484" s="100"/>
      <c r="R484" s="100"/>
      <c r="S484" s="100"/>
      <c r="T484" s="100"/>
      <c r="U484" s="100"/>
      <c r="V484" s="100"/>
      <c r="W484" s="100"/>
      <c r="X484" s="100"/>
      <c r="Y484" s="100"/>
      <c r="Z484" s="100"/>
    </row>
    <row r="485" ht="14.25" customHeight="1">
      <c r="A485" s="100"/>
      <c r="B485" s="100"/>
      <c r="C485" s="100"/>
      <c r="D485" s="100"/>
      <c r="E485" s="100"/>
      <c r="F485" s="100"/>
      <c r="G485" s="100"/>
      <c r="H485" s="100"/>
      <c r="I485" s="100"/>
      <c r="J485" s="100"/>
      <c r="K485" s="100"/>
      <c r="L485" s="100"/>
      <c r="M485" s="100"/>
      <c r="N485" s="100"/>
      <c r="O485" s="100"/>
      <c r="P485" s="100"/>
      <c r="Q485" s="100"/>
      <c r="R485" s="100"/>
      <c r="S485" s="100"/>
      <c r="T485" s="100"/>
      <c r="U485" s="100"/>
      <c r="V485" s="100"/>
      <c r="W485" s="100"/>
      <c r="X485" s="100"/>
      <c r="Y485" s="100"/>
      <c r="Z485" s="100"/>
    </row>
    <row r="486" ht="14.25" customHeight="1">
      <c r="A486" s="100"/>
      <c r="B486" s="100"/>
      <c r="C486" s="100"/>
      <c r="D486" s="100"/>
      <c r="E486" s="100"/>
      <c r="F486" s="100"/>
      <c r="G486" s="100"/>
      <c r="H486" s="100"/>
      <c r="I486" s="100"/>
      <c r="J486" s="100"/>
      <c r="K486" s="100"/>
      <c r="L486" s="100"/>
      <c r="M486" s="100"/>
      <c r="N486" s="100"/>
      <c r="O486" s="100"/>
      <c r="P486" s="100"/>
      <c r="Q486" s="100"/>
      <c r="R486" s="100"/>
      <c r="S486" s="100"/>
      <c r="T486" s="100"/>
      <c r="U486" s="100"/>
      <c r="V486" s="100"/>
      <c r="W486" s="100"/>
      <c r="X486" s="100"/>
      <c r="Y486" s="100"/>
      <c r="Z486" s="100"/>
    </row>
    <row r="487" ht="14.25" customHeight="1">
      <c r="A487" s="100"/>
      <c r="B487" s="100"/>
      <c r="C487" s="100"/>
      <c r="D487" s="100"/>
      <c r="E487" s="100"/>
      <c r="F487" s="100"/>
      <c r="G487" s="100"/>
      <c r="H487" s="100"/>
      <c r="I487" s="100"/>
      <c r="J487" s="100"/>
      <c r="K487" s="100"/>
      <c r="L487" s="100"/>
      <c r="M487" s="100"/>
      <c r="N487" s="100"/>
      <c r="O487" s="100"/>
      <c r="P487" s="100"/>
      <c r="Q487" s="100"/>
      <c r="R487" s="100"/>
      <c r="S487" s="100"/>
      <c r="T487" s="100"/>
      <c r="U487" s="100"/>
      <c r="V487" s="100"/>
      <c r="W487" s="100"/>
      <c r="X487" s="100"/>
      <c r="Y487" s="100"/>
      <c r="Z487" s="100"/>
    </row>
    <row r="488" ht="14.25" customHeight="1">
      <c r="A488" s="100"/>
      <c r="B488" s="100"/>
      <c r="C488" s="100"/>
      <c r="D488" s="100"/>
      <c r="E488" s="100"/>
      <c r="F488" s="100"/>
      <c r="G488" s="100"/>
      <c r="H488" s="100"/>
      <c r="I488" s="100"/>
      <c r="J488" s="100"/>
      <c r="K488" s="100"/>
      <c r="L488" s="100"/>
      <c r="M488" s="100"/>
      <c r="N488" s="100"/>
      <c r="O488" s="100"/>
      <c r="P488" s="100"/>
      <c r="Q488" s="100"/>
      <c r="R488" s="100"/>
      <c r="S488" s="100"/>
      <c r="T488" s="100"/>
      <c r="U488" s="100"/>
      <c r="V488" s="100"/>
      <c r="W488" s="100"/>
      <c r="X488" s="100"/>
      <c r="Y488" s="100"/>
      <c r="Z488" s="100"/>
    </row>
    <row r="489" ht="14.25" customHeight="1">
      <c r="A489" s="100"/>
      <c r="B489" s="100"/>
      <c r="C489" s="100"/>
      <c r="D489" s="100"/>
      <c r="E489" s="100"/>
      <c r="F489" s="100"/>
      <c r="G489" s="100"/>
      <c r="H489" s="100"/>
      <c r="I489" s="100"/>
      <c r="J489" s="100"/>
      <c r="K489" s="100"/>
      <c r="L489" s="100"/>
      <c r="M489" s="100"/>
      <c r="N489" s="100"/>
      <c r="O489" s="100"/>
      <c r="P489" s="100"/>
      <c r="Q489" s="100"/>
      <c r="R489" s="100"/>
      <c r="S489" s="100"/>
      <c r="T489" s="100"/>
      <c r="U489" s="100"/>
      <c r="V489" s="100"/>
      <c r="W489" s="100"/>
      <c r="X489" s="100"/>
      <c r="Y489" s="100"/>
      <c r="Z489" s="100"/>
    </row>
    <row r="490" ht="14.25" customHeight="1">
      <c r="A490" s="100"/>
      <c r="B490" s="100"/>
      <c r="C490" s="100"/>
      <c r="D490" s="100"/>
      <c r="E490" s="100"/>
      <c r="F490" s="100"/>
      <c r="G490" s="100"/>
      <c r="H490" s="100"/>
      <c r="I490" s="100"/>
      <c r="J490" s="100"/>
      <c r="K490" s="100"/>
      <c r="L490" s="100"/>
      <c r="M490" s="100"/>
      <c r="N490" s="100"/>
      <c r="O490" s="100"/>
      <c r="P490" s="100"/>
      <c r="Q490" s="100"/>
      <c r="R490" s="100"/>
      <c r="S490" s="100"/>
      <c r="T490" s="100"/>
      <c r="U490" s="100"/>
      <c r="V490" s="100"/>
      <c r="W490" s="100"/>
      <c r="X490" s="100"/>
      <c r="Y490" s="100"/>
      <c r="Z490" s="100"/>
    </row>
    <row r="491" ht="14.25" customHeight="1">
      <c r="A491" s="100"/>
      <c r="B491" s="100"/>
      <c r="C491" s="100"/>
      <c r="D491" s="100"/>
      <c r="E491" s="100"/>
      <c r="F491" s="100"/>
      <c r="G491" s="100"/>
      <c r="H491" s="100"/>
      <c r="I491" s="100"/>
      <c r="J491" s="100"/>
      <c r="K491" s="100"/>
      <c r="L491" s="100"/>
      <c r="M491" s="100"/>
      <c r="N491" s="100"/>
      <c r="O491" s="100"/>
      <c r="P491" s="100"/>
      <c r="Q491" s="100"/>
      <c r="R491" s="100"/>
      <c r="S491" s="100"/>
      <c r="T491" s="100"/>
      <c r="U491" s="100"/>
      <c r="V491" s="100"/>
      <c r="W491" s="100"/>
      <c r="X491" s="100"/>
      <c r="Y491" s="100"/>
      <c r="Z491" s="100"/>
    </row>
    <row r="492" ht="14.25" customHeight="1">
      <c r="A492" s="100"/>
      <c r="B492" s="100"/>
      <c r="C492" s="100"/>
      <c r="D492" s="100"/>
      <c r="E492" s="100"/>
      <c r="F492" s="100"/>
      <c r="G492" s="100"/>
      <c r="H492" s="100"/>
      <c r="I492" s="100"/>
      <c r="J492" s="100"/>
      <c r="K492" s="100"/>
      <c r="L492" s="100"/>
      <c r="M492" s="100"/>
      <c r="N492" s="100"/>
      <c r="O492" s="100"/>
      <c r="P492" s="100"/>
      <c r="Q492" s="100"/>
      <c r="R492" s="100"/>
      <c r="S492" s="100"/>
      <c r="T492" s="100"/>
      <c r="U492" s="100"/>
      <c r="V492" s="100"/>
      <c r="W492" s="100"/>
      <c r="X492" s="100"/>
      <c r="Y492" s="100"/>
      <c r="Z492" s="100"/>
    </row>
    <row r="493" ht="14.25" customHeight="1">
      <c r="A493" s="100"/>
      <c r="B493" s="100"/>
      <c r="C493" s="100"/>
      <c r="D493" s="100"/>
      <c r="E493" s="100"/>
      <c r="F493" s="100"/>
      <c r="G493" s="100"/>
      <c r="H493" s="100"/>
      <c r="I493" s="100"/>
      <c r="J493" s="100"/>
      <c r="K493" s="100"/>
      <c r="L493" s="100"/>
      <c r="M493" s="100"/>
      <c r="N493" s="100"/>
      <c r="O493" s="100"/>
      <c r="P493" s="100"/>
      <c r="Q493" s="100"/>
      <c r="R493" s="100"/>
      <c r="S493" s="100"/>
      <c r="T493" s="100"/>
      <c r="U493" s="100"/>
      <c r="V493" s="100"/>
      <c r="W493" s="100"/>
      <c r="X493" s="100"/>
      <c r="Y493" s="100"/>
      <c r="Z493" s="100"/>
    </row>
    <row r="494" ht="14.25" customHeight="1">
      <c r="A494" s="100"/>
      <c r="B494" s="100"/>
      <c r="C494" s="100"/>
      <c r="D494" s="100"/>
      <c r="E494" s="100"/>
      <c r="F494" s="100"/>
      <c r="G494" s="100"/>
      <c r="H494" s="100"/>
      <c r="I494" s="100"/>
      <c r="J494" s="100"/>
      <c r="K494" s="100"/>
      <c r="L494" s="100"/>
      <c r="M494" s="100"/>
      <c r="N494" s="100"/>
      <c r="O494" s="100"/>
      <c r="P494" s="100"/>
      <c r="Q494" s="100"/>
      <c r="R494" s="100"/>
      <c r="S494" s="100"/>
      <c r="T494" s="100"/>
      <c r="U494" s="100"/>
      <c r="V494" s="100"/>
      <c r="W494" s="100"/>
      <c r="X494" s="100"/>
      <c r="Y494" s="100"/>
      <c r="Z494" s="100"/>
    </row>
    <row r="495" ht="14.25" customHeight="1">
      <c r="A495" s="100"/>
      <c r="B495" s="100"/>
      <c r="C495" s="100"/>
      <c r="D495" s="100"/>
      <c r="E495" s="100"/>
      <c r="F495" s="100"/>
      <c r="G495" s="100"/>
      <c r="H495" s="100"/>
      <c r="I495" s="100"/>
      <c r="J495" s="100"/>
      <c r="K495" s="100"/>
      <c r="L495" s="100"/>
      <c r="M495" s="100"/>
      <c r="N495" s="100"/>
      <c r="O495" s="100"/>
      <c r="P495" s="100"/>
      <c r="Q495" s="100"/>
      <c r="R495" s="100"/>
      <c r="S495" s="100"/>
      <c r="T495" s="100"/>
      <c r="U495" s="100"/>
      <c r="V495" s="100"/>
      <c r="W495" s="100"/>
      <c r="X495" s="100"/>
      <c r="Y495" s="100"/>
      <c r="Z495" s="100"/>
    </row>
    <row r="496" ht="14.25" customHeight="1">
      <c r="A496" s="100"/>
      <c r="B496" s="100"/>
      <c r="C496" s="100"/>
      <c r="D496" s="100"/>
      <c r="E496" s="100"/>
      <c r="F496" s="100"/>
      <c r="G496" s="100"/>
      <c r="H496" s="100"/>
      <c r="I496" s="100"/>
      <c r="J496" s="100"/>
      <c r="K496" s="100"/>
      <c r="L496" s="100"/>
      <c r="M496" s="100"/>
      <c r="N496" s="100"/>
      <c r="O496" s="100"/>
      <c r="P496" s="100"/>
      <c r="Q496" s="100"/>
      <c r="R496" s="100"/>
      <c r="S496" s="100"/>
      <c r="T496" s="100"/>
      <c r="U496" s="100"/>
      <c r="V496" s="100"/>
      <c r="W496" s="100"/>
      <c r="X496" s="100"/>
      <c r="Y496" s="100"/>
      <c r="Z496" s="100"/>
    </row>
    <row r="497" ht="14.25" customHeight="1">
      <c r="A497" s="100"/>
      <c r="B497" s="100"/>
      <c r="C497" s="100"/>
      <c r="D497" s="100"/>
      <c r="E497" s="100"/>
      <c r="F497" s="100"/>
      <c r="G497" s="100"/>
      <c r="H497" s="100"/>
      <c r="I497" s="100"/>
      <c r="J497" s="100"/>
      <c r="K497" s="100"/>
      <c r="L497" s="100"/>
      <c r="M497" s="100"/>
      <c r="N497" s="100"/>
      <c r="O497" s="100"/>
      <c r="P497" s="100"/>
      <c r="Q497" s="100"/>
      <c r="R497" s="100"/>
      <c r="S497" s="100"/>
      <c r="T497" s="100"/>
      <c r="U497" s="100"/>
      <c r="V497" s="100"/>
      <c r="W497" s="100"/>
      <c r="X497" s="100"/>
      <c r="Y497" s="100"/>
      <c r="Z497" s="100"/>
    </row>
    <row r="498" ht="14.25" customHeight="1">
      <c r="A498" s="100"/>
      <c r="B498" s="100"/>
      <c r="C498" s="100"/>
      <c r="D498" s="100"/>
      <c r="E498" s="100"/>
      <c r="F498" s="100"/>
      <c r="G498" s="100"/>
      <c r="H498" s="100"/>
      <c r="I498" s="100"/>
      <c r="J498" s="100"/>
      <c r="K498" s="100"/>
      <c r="L498" s="100"/>
      <c r="M498" s="100"/>
      <c r="N498" s="100"/>
      <c r="O498" s="100"/>
      <c r="P498" s="100"/>
      <c r="Q498" s="100"/>
      <c r="R498" s="100"/>
      <c r="S498" s="100"/>
      <c r="T498" s="100"/>
      <c r="U498" s="100"/>
      <c r="V498" s="100"/>
      <c r="W498" s="100"/>
      <c r="X498" s="100"/>
      <c r="Y498" s="100"/>
      <c r="Z498" s="100"/>
    </row>
    <row r="499" ht="14.25" customHeight="1">
      <c r="A499" s="100"/>
      <c r="B499" s="100"/>
      <c r="C499" s="100"/>
      <c r="D499" s="100"/>
      <c r="E499" s="100"/>
      <c r="F499" s="100"/>
      <c r="G499" s="100"/>
      <c r="H499" s="100"/>
      <c r="I499" s="100"/>
      <c r="J499" s="100"/>
      <c r="K499" s="100"/>
      <c r="L499" s="100"/>
      <c r="M499" s="100"/>
      <c r="N499" s="100"/>
      <c r="O499" s="100"/>
      <c r="P499" s="100"/>
      <c r="Q499" s="100"/>
      <c r="R499" s="100"/>
      <c r="S499" s="100"/>
      <c r="T499" s="100"/>
      <c r="U499" s="100"/>
      <c r="V499" s="100"/>
      <c r="W499" s="100"/>
      <c r="X499" s="100"/>
      <c r="Y499" s="100"/>
      <c r="Z499" s="100"/>
    </row>
    <row r="500" ht="14.25" customHeight="1">
      <c r="A500" s="100"/>
      <c r="B500" s="100"/>
      <c r="C500" s="100"/>
      <c r="D500" s="100"/>
      <c r="E500" s="100"/>
      <c r="F500" s="100"/>
      <c r="G500" s="100"/>
      <c r="H500" s="100"/>
      <c r="I500" s="100"/>
      <c r="J500" s="100"/>
      <c r="K500" s="100"/>
      <c r="L500" s="100"/>
      <c r="M500" s="100"/>
      <c r="N500" s="100"/>
      <c r="O500" s="100"/>
      <c r="P500" s="100"/>
      <c r="Q500" s="100"/>
      <c r="R500" s="100"/>
      <c r="S500" s="100"/>
      <c r="T500" s="100"/>
      <c r="U500" s="100"/>
      <c r="V500" s="100"/>
      <c r="W500" s="100"/>
      <c r="X500" s="100"/>
      <c r="Y500" s="100"/>
      <c r="Z500" s="100"/>
    </row>
    <row r="501" ht="14.25" customHeight="1">
      <c r="A501" s="100"/>
      <c r="B501" s="100"/>
      <c r="C501" s="100"/>
      <c r="D501" s="100"/>
      <c r="E501" s="100"/>
      <c r="F501" s="100"/>
      <c r="G501" s="100"/>
      <c r="H501" s="100"/>
      <c r="I501" s="100"/>
      <c r="J501" s="100"/>
      <c r="K501" s="100"/>
      <c r="L501" s="100"/>
      <c r="M501" s="100"/>
      <c r="N501" s="100"/>
      <c r="O501" s="100"/>
      <c r="P501" s="100"/>
      <c r="Q501" s="100"/>
      <c r="R501" s="100"/>
      <c r="S501" s="100"/>
      <c r="T501" s="100"/>
      <c r="U501" s="100"/>
      <c r="V501" s="100"/>
      <c r="W501" s="100"/>
      <c r="X501" s="100"/>
      <c r="Y501" s="100"/>
      <c r="Z501" s="100"/>
    </row>
    <row r="502" ht="14.25" customHeight="1">
      <c r="A502" s="100"/>
      <c r="B502" s="100"/>
      <c r="C502" s="100"/>
      <c r="D502" s="100"/>
      <c r="E502" s="100"/>
      <c r="F502" s="100"/>
      <c r="G502" s="100"/>
      <c r="H502" s="100"/>
      <c r="I502" s="100"/>
      <c r="J502" s="100"/>
      <c r="K502" s="100"/>
      <c r="L502" s="100"/>
      <c r="M502" s="100"/>
      <c r="N502" s="100"/>
      <c r="O502" s="100"/>
      <c r="P502" s="100"/>
      <c r="Q502" s="100"/>
      <c r="R502" s="100"/>
      <c r="S502" s="100"/>
      <c r="T502" s="100"/>
      <c r="U502" s="100"/>
      <c r="V502" s="100"/>
      <c r="W502" s="100"/>
      <c r="X502" s="100"/>
      <c r="Y502" s="100"/>
      <c r="Z502" s="100"/>
    </row>
    <row r="503" ht="14.25" customHeight="1">
      <c r="A503" s="100"/>
      <c r="B503" s="100"/>
      <c r="C503" s="100"/>
      <c r="D503" s="100"/>
      <c r="E503" s="100"/>
      <c r="F503" s="100"/>
      <c r="G503" s="100"/>
      <c r="H503" s="100"/>
      <c r="I503" s="100"/>
      <c r="J503" s="100"/>
      <c r="K503" s="100"/>
      <c r="L503" s="100"/>
      <c r="M503" s="100"/>
      <c r="N503" s="100"/>
      <c r="O503" s="100"/>
      <c r="P503" s="100"/>
      <c r="Q503" s="100"/>
      <c r="R503" s="100"/>
      <c r="S503" s="100"/>
      <c r="T503" s="100"/>
      <c r="U503" s="100"/>
      <c r="V503" s="100"/>
      <c r="W503" s="100"/>
      <c r="X503" s="100"/>
      <c r="Y503" s="100"/>
      <c r="Z503" s="100"/>
    </row>
    <row r="504" ht="14.25" customHeight="1">
      <c r="A504" s="100"/>
      <c r="B504" s="100"/>
      <c r="C504" s="100"/>
      <c r="D504" s="100"/>
      <c r="E504" s="100"/>
      <c r="F504" s="100"/>
      <c r="G504" s="100"/>
      <c r="H504" s="100"/>
      <c r="I504" s="100"/>
      <c r="J504" s="100"/>
      <c r="K504" s="100"/>
      <c r="L504" s="100"/>
      <c r="M504" s="100"/>
      <c r="N504" s="100"/>
      <c r="O504" s="100"/>
      <c r="P504" s="100"/>
      <c r="Q504" s="100"/>
      <c r="R504" s="100"/>
      <c r="S504" s="100"/>
      <c r="T504" s="100"/>
      <c r="U504" s="100"/>
      <c r="V504" s="100"/>
      <c r="W504" s="100"/>
      <c r="X504" s="100"/>
      <c r="Y504" s="100"/>
      <c r="Z504" s="100"/>
    </row>
    <row r="505" ht="14.25" customHeight="1">
      <c r="A505" s="100"/>
      <c r="B505" s="100"/>
      <c r="C505" s="100"/>
      <c r="D505" s="100"/>
      <c r="E505" s="100"/>
      <c r="F505" s="100"/>
      <c r="G505" s="100"/>
      <c r="H505" s="100"/>
      <c r="I505" s="100"/>
      <c r="J505" s="100"/>
      <c r="K505" s="100"/>
      <c r="L505" s="100"/>
      <c r="M505" s="100"/>
      <c r="N505" s="100"/>
      <c r="O505" s="100"/>
      <c r="P505" s="100"/>
      <c r="Q505" s="100"/>
      <c r="R505" s="100"/>
      <c r="S505" s="100"/>
      <c r="T505" s="100"/>
      <c r="U505" s="100"/>
      <c r="V505" s="100"/>
      <c r="W505" s="100"/>
      <c r="X505" s="100"/>
      <c r="Y505" s="100"/>
      <c r="Z505" s="100"/>
    </row>
    <row r="506" ht="14.25" customHeight="1">
      <c r="A506" s="100"/>
      <c r="B506" s="100"/>
      <c r="C506" s="100"/>
      <c r="D506" s="100"/>
      <c r="E506" s="100"/>
      <c r="F506" s="100"/>
      <c r="G506" s="100"/>
      <c r="H506" s="100"/>
      <c r="I506" s="100"/>
      <c r="J506" s="100"/>
      <c r="K506" s="100"/>
      <c r="L506" s="100"/>
      <c r="M506" s="100"/>
      <c r="N506" s="100"/>
      <c r="O506" s="100"/>
      <c r="P506" s="100"/>
      <c r="Q506" s="100"/>
      <c r="R506" s="100"/>
      <c r="S506" s="100"/>
      <c r="T506" s="100"/>
      <c r="U506" s="100"/>
      <c r="V506" s="100"/>
      <c r="W506" s="100"/>
      <c r="X506" s="100"/>
      <c r="Y506" s="100"/>
      <c r="Z506" s="100"/>
    </row>
    <row r="507" ht="14.25" customHeight="1">
      <c r="A507" s="100"/>
      <c r="B507" s="100"/>
      <c r="C507" s="100"/>
      <c r="D507" s="100"/>
      <c r="E507" s="100"/>
      <c r="F507" s="100"/>
      <c r="G507" s="100"/>
      <c r="H507" s="100"/>
      <c r="I507" s="100"/>
      <c r="J507" s="100"/>
      <c r="K507" s="100"/>
      <c r="L507" s="100"/>
      <c r="M507" s="100"/>
      <c r="N507" s="100"/>
      <c r="O507" s="100"/>
      <c r="P507" s="100"/>
      <c r="Q507" s="100"/>
      <c r="R507" s="100"/>
      <c r="S507" s="100"/>
      <c r="T507" s="100"/>
      <c r="U507" s="100"/>
      <c r="V507" s="100"/>
      <c r="W507" s="100"/>
      <c r="X507" s="100"/>
      <c r="Y507" s="100"/>
      <c r="Z507" s="100"/>
    </row>
    <row r="508" ht="14.25" customHeight="1">
      <c r="A508" s="100"/>
      <c r="B508" s="100"/>
      <c r="C508" s="100"/>
      <c r="D508" s="100"/>
      <c r="E508" s="100"/>
      <c r="F508" s="100"/>
      <c r="G508" s="100"/>
      <c r="H508" s="100"/>
      <c r="I508" s="100"/>
      <c r="J508" s="100"/>
      <c r="K508" s="100"/>
      <c r="L508" s="100"/>
      <c r="M508" s="100"/>
      <c r="N508" s="100"/>
      <c r="O508" s="100"/>
      <c r="P508" s="100"/>
      <c r="Q508" s="100"/>
      <c r="R508" s="100"/>
      <c r="S508" s="100"/>
      <c r="T508" s="100"/>
      <c r="U508" s="100"/>
      <c r="V508" s="100"/>
      <c r="W508" s="100"/>
      <c r="X508" s="100"/>
      <c r="Y508" s="100"/>
      <c r="Z508" s="100"/>
    </row>
    <row r="509" ht="14.25" customHeight="1">
      <c r="A509" s="100"/>
      <c r="B509" s="100"/>
      <c r="C509" s="100"/>
      <c r="D509" s="100"/>
      <c r="E509" s="100"/>
      <c r="F509" s="100"/>
      <c r="G509" s="100"/>
      <c r="H509" s="100"/>
      <c r="I509" s="100"/>
      <c r="J509" s="100"/>
      <c r="K509" s="100"/>
      <c r="L509" s="100"/>
      <c r="M509" s="100"/>
      <c r="N509" s="100"/>
      <c r="O509" s="100"/>
      <c r="P509" s="100"/>
      <c r="Q509" s="100"/>
      <c r="R509" s="100"/>
      <c r="S509" s="100"/>
      <c r="T509" s="100"/>
      <c r="U509" s="100"/>
      <c r="V509" s="100"/>
      <c r="W509" s="100"/>
      <c r="X509" s="100"/>
      <c r="Y509" s="100"/>
      <c r="Z509" s="100"/>
    </row>
    <row r="510" ht="14.25" customHeight="1">
      <c r="A510" s="100"/>
      <c r="B510" s="100"/>
      <c r="C510" s="100"/>
      <c r="D510" s="100"/>
      <c r="E510" s="100"/>
      <c r="F510" s="100"/>
      <c r="G510" s="100"/>
      <c r="H510" s="100"/>
      <c r="I510" s="100"/>
      <c r="J510" s="100"/>
      <c r="K510" s="100"/>
      <c r="L510" s="100"/>
      <c r="M510" s="100"/>
      <c r="N510" s="100"/>
      <c r="O510" s="100"/>
      <c r="P510" s="100"/>
      <c r="Q510" s="100"/>
      <c r="R510" s="100"/>
      <c r="S510" s="100"/>
      <c r="T510" s="100"/>
      <c r="U510" s="100"/>
      <c r="V510" s="100"/>
      <c r="W510" s="100"/>
      <c r="X510" s="100"/>
      <c r="Y510" s="100"/>
      <c r="Z510" s="100"/>
    </row>
    <row r="511" ht="14.25" customHeight="1">
      <c r="A511" s="100"/>
      <c r="B511" s="100"/>
      <c r="C511" s="100"/>
      <c r="D511" s="100"/>
      <c r="E511" s="100"/>
      <c r="F511" s="100"/>
      <c r="G511" s="100"/>
      <c r="H511" s="100"/>
      <c r="I511" s="100"/>
      <c r="J511" s="100"/>
      <c r="K511" s="100"/>
      <c r="L511" s="100"/>
      <c r="M511" s="100"/>
      <c r="N511" s="100"/>
      <c r="O511" s="100"/>
      <c r="P511" s="100"/>
      <c r="Q511" s="100"/>
      <c r="R511" s="100"/>
      <c r="S511" s="100"/>
      <c r="T511" s="100"/>
      <c r="U511" s="100"/>
      <c r="V511" s="100"/>
      <c r="W511" s="100"/>
      <c r="X511" s="100"/>
      <c r="Y511" s="100"/>
      <c r="Z511" s="100"/>
    </row>
    <row r="512" ht="14.25" customHeight="1">
      <c r="A512" s="100"/>
      <c r="B512" s="100"/>
      <c r="C512" s="100"/>
      <c r="D512" s="100"/>
      <c r="E512" s="100"/>
      <c r="F512" s="100"/>
      <c r="G512" s="100"/>
      <c r="H512" s="100"/>
      <c r="I512" s="100"/>
      <c r="J512" s="100"/>
      <c r="K512" s="100"/>
      <c r="L512" s="100"/>
      <c r="M512" s="100"/>
      <c r="N512" s="100"/>
      <c r="O512" s="100"/>
      <c r="P512" s="100"/>
      <c r="Q512" s="100"/>
      <c r="R512" s="100"/>
      <c r="S512" s="100"/>
      <c r="T512" s="100"/>
      <c r="U512" s="100"/>
      <c r="V512" s="100"/>
      <c r="W512" s="100"/>
      <c r="X512" s="100"/>
      <c r="Y512" s="100"/>
      <c r="Z512" s="100"/>
    </row>
    <row r="513" ht="14.25" customHeight="1">
      <c r="A513" s="100"/>
      <c r="B513" s="100"/>
      <c r="C513" s="100"/>
      <c r="D513" s="100"/>
      <c r="E513" s="100"/>
      <c r="F513" s="100"/>
      <c r="G513" s="100"/>
      <c r="H513" s="100"/>
      <c r="I513" s="100"/>
      <c r="J513" s="100"/>
      <c r="K513" s="100"/>
      <c r="L513" s="100"/>
      <c r="M513" s="100"/>
      <c r="N513" s="100"/>
      <c r="O513" s="100"/>
      <c r="P513" s="100"/>
      <c r="Q513" s="100"/>
      <c r="R513" s="100"/>
      <c r="S513" s="100"/>
      <c r="T513" s="100"/>
      <c r="U513" s="100"/>
      <c r="V513" s="100"/>
      <c r="W513" s="100"/>
      <c r="X513" s="100"/>
      <c r="Y513" s="100"/>
      <c r="Z513" s="100"/>
    </row>
    <row r="514" ht="14.25" customHeight="1">
      <c r="A514" s="100"/>
      <c r="B514" s="100"/>
      <c r="C514" s="100"/>
      <c r="D514" s="100"/>
      <c r="E514" s="100"/>
      <c r="F514" s="100"/>
      <c r="G514" s="100"/>
      <c r="H514" s="100"/>
      <c r="I514" s="100"/>
      <c r="J514" s="100"/>
      <c r="K514" s="100"/>
      <c r="L514" s="100"/>
      <c r="M514" s="100"/>
      <c r="N514" s="100"/>
      <c r="O514" s="100"/>
      <c r="P514" s="100"/>
      <c r="Q514" s="100"/>
      <c r="R514" s="100"/>
      <c r="S514" s="100"/>
      <c r="T514" s="100"/>
      <c r="U514" s="100"/>
      <c r="V514" s="100"/>
      <c r="W514" s="100"/>
      <c r="X514" s="100"/>
      <c r="Y514" s="100"/>
      <c r="Z514" s="100"/>
    </row>
    <row r="515" ht="14.25" customHeight="1">
      <c r="A515" s="100"/>
      <c r="B515" s="100"/>
      <c r="C515" s="100"/>
      <c r="D515" s="100"/>
      <c r="E515" s="100"/>
      <c r="F515" s="100"/>
      <c r="G515" s="100"/>
      <c r="H515" s="100"/>
      <c r="I515" s="100"/>
      <c r="J515" s="100"/>
      <c r="K515" s="100"/>
      <c r="L515" s="100"/>
      <c r="M515" s="100"/>
      <c r="N515" s="100"/>
      <c r="O515" s="100"/>
      <c r="P515" s="100"/>
      <c r="Q515" s="100"/>
      <c r="R515" s="100"/>
      <c r="S515" s="100"/>
      <c r="T515" s="100"/>
      <c r="U515" s="100"/>
      <c r="V515" s="100"/>
      <c r="W515" s="100"/>
      <c r="X515" s="100"/>
      <c r="Y515" s="100"/>
      <c r="Z515" s="100"/>
    </row>
    <row r="516" ht="14.25" customHeight="1">
      <c r="A516" s="100"/>
      <c r="B516" s="100"/>
      <c r="C516" s="100"/>
      <c r="D516" s="100"/>
      <c r="E516" s="100"/>
      <c r="F516" s="100"/>
      <c r="G516" s="100"/>
      <c r="H516" s="100"/>
      <c r="I516" s="100"/>
      <c r="J516" s="100"/>
      <c r="K516" s="100"/>
      <c r="L516" s="100"/>
      <c r="M516" s="100"/>
      <c r="N516" s="100"/>
      <c r="O516" s="100"/>
      <c r="P516" s="100"/>
      <c r="Q516" s="100"/>
      <c r="R516" s="100"/>
      <c r="S516" s="100"/>
      <c r="T516" s="100"/>
      <c r="U516" s="100"/>
      <c r="V516" s="100"/>
      <c r="W516" s="100"/>
      <c r="X516" s="100"/>
      <c r="Y516" s="100"/>
      <c r="Z516" s="100"/>
    </row>
    <row r="517" ht="14.25" customHeight="1">
      <c r="A517" s="100"/>
      <c r="B517" s="100"/>
      <c r="C517" s="100"/>
      <c r="D517" s="100"/>
      <c r="E517" s="100"/>
      <c r="F517" s="100"/>
      <c r="G517" s="100"/>
      <c r="H517" s="100"/>
      <c r="I517" s="100"/>
      <c r="J517" s="100"/>
      <c r="K517" s="100"/>
      <c r="L517" s="100"/>
      <c r="M517" s="100"/>
      <c r="N517" s="100"/>
      <c r="O517" s="100"/>
      <c r="P517" s="100"/>
      <c r="Q517" s="100"/>
      <c r="R517" s="100"/>
      <c r="S517" s="100"/>
      <c r="T517" s="100"/>
      <c r="U517" s="100"/>
      <c r="V517" s="100"/>
      <c r="W517" s="100"/>
      <c r="X517" s="100"/>
      <c r="Y517" s="100"/>
      <c r="Z517" s="100"/>
    </row>
    <row r="518" ht="14.25" customHeight="1">
      <c r="A518" s="100"/>
      <c r="B518" s="100"/>
      <c r="C518" s="100"/>
      <c r="D518" s="100"/>
      <c r="E518" s="100"/>
      <c r="F518" s="100"/>
      <c r="G518" s="100"/>
      <c r="H518" s="100"/>
      <c r="I518" s="100"/>
      <c r="J518" s="100"/>
      <c r="K518" s="100"/>
      <c r="L518" s="100"/>
      <c r="M518" s="100"/>
      <c r="N518" s="100"/>
      <c r="O518" s="100"/>
      <c r="P518" s="100"/>
      <c r="Q518" s="100"/>
      <c r="R518" s="100"/>
      <c r="S518" s="100"/>
      <c r="T518" s="100"/>
      <c r="U518" s="100"/>
      <c r="V518" s="100"/>
      <c r="W518" s="100"/>
      <c r="X518" s="100"/>
      <c r="Y518" s="100"/>
      <c r="Z518" s="100"/>
    </row>
    <row r="519" ht="14.25" customHeight="1">
      <c r="A519" s="100"/>
      <c r="B519" s="100"/>
      <c r="C519" s="100"/>
      <c r="D519" s="100"/>
      <c r="E519" s="100"/>
      <c r="F519" s="100"/>
      <c r="G519" s="100"/>
      <c r="H519" s="100"/>
      <c r="I519" s="100"/>
      <c r="J519" s="100"/>
      <c r="K519" s="100"/>
      <c r="L519" s="100"/>
      <c r="M519" s="100"/>
      <c r="N519" s="100"/>
      <c r="O519" s="100"/>
      <c r="P519" s="100"/>
      <c r="Q519" s="100"/>
      <c r="R519" s="100"/>
      <c r="S519" s="100"/>
      <c r="T519" s="100"/>
      <c r="U519" s="100"/>
      <c r="V519" s="100"/>
      <c r="W519" s="100"/>
      <c r="X519" s="100"/>
      <c r="Y519" s="100"/>
      <c r="Z519" s="100"/>
    </row>
    <row r="520" ht="14.25" customHeight="1">
      <c r="A520" s="100"/>
      <c r="B520" s="100"/>
      <c r="C520" s="100"/>
      <c r="D520" s="100"/>
      <c r="E520" s="100"/>
      <c r="F520" s="100"/>
      <c r="G520" s="100"/>
      <c r="H520" s="100"/>
      <c r="I520" s="100"/>
      <c r="J520" s="100"/>
      <c r="K520" s="100"/>
      <c r="L520" s="100"/>
      <c r="M520" s="100"/>
      <c r="N520" s="100"/>
      <c r="O520" s="100"/>
      <c r="P520" s="100"/>
      <c r="Q520" s="100"/>
      <c r="R520" s="100"/>
      <c r="S520" s="100"/>
      <c r="T520" s="100"/>
      <c r="U520" s="100"/>
      <c r="V520" s="100"/>
      <c r="W520" s="100"/>
      <c r="X520" s="100"/>
      <c r="Y520" s="100"/>
      <c r="Z520" s="100"/>
    </row>
    <row r="521" ht="14.25" customHeight="1">
      <c r="A521" s="100"/>
      <c r="B521" s="100"/>
      <c r="C521" s="100"/>
      <c r="D521" s="100"/>
      <c r="E521" s="100"/>
      <c r="F521" s="100"/>
      <c r="G521" s="100"/>
      <c r="H521" s="100"/>
      <c r="I521" s="100"/>
      <c r="J521" s="100"/>
      <c r="K521" s="100"/>
      <c r="L521" s="100"/>
      <c r="M521" s="100"/>
      <c r="N521" s="100"/>
      <c r="O521" s="100"/>
      <c r="P521" s="100"/>
      <c r="Q521" s="100"/>
      <c r="R521" s="100"/>
      <c r="S521" s="100"/>
      <c r="T521" s="100"/>
      <c r="U521" s="100"/>
      <c r="V521" s="100"/>
      <c r="W521" s="100"/>
      <c r="X521" s="100"/>
      <c r="Y521" s="100"/>
      <c r="Z521" s="100"/>
    </row>
    <row r="522" ht="14.25" customHeight="1">
      <c r="A522" s="100"/>
      <c r="B522" s="100"/>
      <c r="C522" s="100"/>
      <c r="D522" s="100"/>
      <c r="E522" s="100"/>
      <c r="F522" s="100"/>
      <c r="G522" s="100"/>
      <c r="H522" s="100"/>
      <c r="I522" s="100"/>
      <c r="J522" s="100"/>
      <c r="K522" s="100"/>
      <c r="L522" s="100"/>
      <c r="M522" s="100"/>
      <c r="N522" s="100"/>
      <c r="O522" s="100"/>
      <c r="P522" s="100"/>
      <c r="Q522" s="100"/>
      <c r="R522" s="100"/>
      <c r="S522" s="100"/>
      <c r="T522" s="100"/>
      <c r="U522" s="100"/>
      <c r="V522" s="100"/>
      <c r="W522" s="100"/>
      <c r="X522" s="100"/>
      <c r="Y522" s="100"/>
      <c r="Z522" s="100"/>
    </row>
    <row r="523" ht="14.25" customHeight="1">
      <c r="A523" s="100"/>
      <c r="B523" s="100"/>
      <c r="C523" s="100"/>
      <c r="D523" s="100"/>
      <c r="E523" s="100"/>
      <c r="F523" s="100"/>
      <c r="G523" s="100"/>
      <c r="H523" s="100"/>
      <c r="I523" s="100"/>
      <c r="J523" s="100"/>
      <c r="K523" s="100"/>
      <c r="L523" s="100"/>
      <c r="M523" s="100"/>
      <c r="N523" s="100"/>
      <c r="O523" s="100"/>
      <c r="P523" s="100"/>
      <c r="Q523" s="100"/>
      <c r="R523" s="100"/>
      <c r="S523" s="100"/>
      <c r="T523" s="100"/>
      <c r="U523" s="100"/>
      <c r="V523" s="100"/>
      <c r="W523" s="100"/>
      <c r="X523" s="100"/>
      <c r="Y523" s="100"/>
      <c r="Z523" s="100"/>
    </row>
    <row r="524" ht="14.25" customHeight="1">
      <c r="A524" s="100"/>
      <c r="B524" s="100"/>
      <c r="C524" s="100"/>
      <c r="D524" s="100"/>
      <c r="E524" s="100"/>
      <c r="F524" s="100"/>
      <c r="G524" s="100"/>
      <c r="H524" s="100"/>
      <c r="I524" s="100"/>
      <c r="J524" s="100"/>
      <c r="K524" s="100"/>
      <c r="L524" s="100"/>
      <c r="M524" s="100"/>
      <c r="N524" s="100"/>
      <c r="O524" s="100"/>
      <c r="P524" s="100"/>
      <c r="Q524" s="100"/>
      <c r="R524" s="100"/>
      <c r="S524" s="100"/>
      <c r="T524" s="100"/>
      <c r="U524" s="100"/>
      <c r="V524" s="100"/>
      <c r="W524" s="100"/>
      <c r="X524" s="100"/>
      <c r="Y524" s="100"/>
      <c r="Z524" s="100"/>
    </row>
    <row r="525" ht="14.25" customHeight="1">
      <c r="A525" s="100"/>
      <c r="B525" s="100"/>
      <c r="C525" s="100"/>
      <c r="D525" s="100"/>
      <c r="E525" s="100"/>
      <c r="F525" s="100"/>
      <c r="G525" s="100"/>
      <c r="H525" s="100"/>
      <c r="I525" s="100"/>
      <c r="J525" s="100"/>
      <c r="K525" s="100"/>
      <c r="L525" s="100"/>
      <c r="M525" s="100"/>
      <c r="N525" s="100"/>
      <c r="O525" s="100"/>
      <c r="P525" s="100"/>
      <c r="Q525" s="100"/>
      <c r="R525" s="100"/>
      <c r="S525" s="100"/>
      <c r="T525" s="100"/>
      <c r="U525" s="100"/>
      <c r="V525" s="100"/>
      <c r="W525" s="100"/>
      <c r="X525" s="100"/>
      <c r="Y525" s="100"/>
      <c r="Z525" s="100"/>
    </row>
    <row r="526" ht="14.25" customHeight="1">
      <c r="A526" s="100"/>
      <c r="B526" s="100"/>
      <c r="C526" s="100"/>
      <c r="D526" s="100"/>
      <c r="E526" s="100"/>
      <c r="F526" s="100"/>
      <c r="G526" s="100"/>
      <c r="H526" s="100"/>
      <c r="I526" s="100"/>
      <c r="J526" s="100"/>
      <c r="K526" s="100"/>
      <c r="L526" s="100"/>
      <c r="M526" s="100"/>
      <c r="N526" s="100"/>
      <c r="O526" s="100"/>
      <c r="P526" s="100"/>
      <c r="Q526" s="100"/>
      <c r="R526" s="100"/>
      <c r="S526" s="100"/>
      <c r="T526" s="100"/>
      <c r="U526" s="100"/>
      <c r="V526" s="100"/>
      <c r="W526" s="100"/>
      <c r="X526" s="100"/>
      <c r="Y526" s="100"/>
      <c r="Z526" s="100"/>
    </row>
    <row r="527" ht="14.25" customHeight="1">
      <c r="A527" s="100"/>
      <c r="B527" s="100"/>
      <c r="C527" s="100"/>
      <c r="D527" s="100"/>
      <c r="E527" s="100"/>
      <c r="F527" s="100"/>
      <c r="G527" s="100"/>
      <c r="H527" s="100"/>
      <c r="I527" s="100"/>
      <c r="J527" s="100"/>
      <c r="K527" s="100"/>
      <c r="L527" s="100"/>
      <c r="M527" s="100"/>
      <c r="N527" s="100"/>
      <c r="O527" s="100"/>
      <c r="P527" s="100"/>
      <c r="Q527" s="100"/>
      <c r="R527" s="100"/>
      <c r="S527" s="100"/>
      <c r="T527" s="100"/>
      <c r="U527" s="100"/>
      <c r="V527" s="100"/>
      <c r="W527" s="100"/>
      <c r="X527" s="100"/>
      <c r="Y527" s="100"/>
      <c r="Z527" s="100"/>
    </row>
    <row r="528" ht="14.25" customHeight="1">
      <c r="A528" s="100"/>
      <c r="B528" s="100"/>
      <c r="C528" s="100"/>
      <c r="D528" s="100"/>
      <c r="E528" s="100"/>
      <c r="F528" s="100"/>
      <c r="G528" s="100"/>
      <c r="H528" s="100"/>
      <c r="I528" s="100"/>
      <c r="J528" s="100"/>
      <c r="K528" s="100"/>
      <c r="L528" s="100"/>
      <c r="M528" s="100"/>
      <c r="N528" s="100"/>
      <c r="O528" s="100"/>
      <c r="P528" s="100"/>
      <c r="Q528" s="100"/>
      <c r="R528" s="100"/>
      <c r="S528" s="100"/>
      <c r="T528" s="100"/>
      <c r="U528" s="100"/>
      <c r="V528" s="100"/>
      <c r="W528" s="100"/>
      <c r="X528" s="100"/>
      <c r="Y528" s="100"/>
      <c r="Z528" s="100"/>
    </row>
    <row r="529" ht="14.25" customHeight="1">
      <c r="A529" s="100"/>
      <c r="B529" s="100"/>
      <c r="C529" s="100"/>
      <c r="D529" s="100"/>
      <c r="E529" s="100"/>
      <c r="F529" s="100"/>
      <c r="G529" s="100"/>
      <c r="H529" s="100"/>
      <c r="I529" s="100"/>
      <c r="J529" s="100"/>
      <c r="K529" s="100"/>
      <c r="L529" s="100"/>
      <c r="M529" s="100"/>
      <c r="N529" s="100"/>
      <c r="O529" s="100"/>
      <c r="P529" s="100"/>
      <c r="Q529" s="100"/>
      <c r="R529" s="100"/>
      <c r="S529" s="100"/>
      <c r="T529" s="100"/>
      <c r="U529" s="100"/>
      <c r="V529" s="100"/>
      <c r="W529" s="100"/>
      <c r="X529" s="100"/>
      <c r="Y529" s="100"/>
      <c r="Z529" s="100"/>
    </row>
    <row r="530" ht="14.25" customHeight="1">
      <c r="A530" s="100"/>
      <c r="B530" s="100"/>
      <c r="C530" s="100"/>
      <c r="D530" s="100"/>
      <c r="E530" s="100"/>
      <c r="F530" s="100"/>
      <c r="G530" s="100"/>
      <c r="H530" s="100"/>
      <c r="I530" s="100"/>
      <c r="J530" s="100"/>
      <c r="K530" s="100"/>
      <c r="L530" s="100"/>
      <c r="M530" s="100"/>
      <c r="N530" s="100"/>
      <c r="O530" s="100"/>
      <c r="P530" s="100"/>
      <c r="Q530" s="100"/>
      <c r="R530" s="100"/>
      <c r="S530" s="100"/>
      <c r="T530" s="100"/>
      <c r="U530" s="100"/>
      <c r="V530" s="100"/>
      <c r="W530" s="100"/>
      <c r="X530" s="100"/>
      <c r="Y530" s="100"/>
      <c r="Z530" s="100"/>
    </row>
    <row r="531" ht="14.25" customHeight="1">
      <c r="A531" s="100"/>
      <c r="B531" s="100"/>
      <c r="C531" s="100"/>
      <c r="D531" s="100"/>
      <c r="E531" s="100"/>
      <c r="F531" s="100"/>
      <c r="G531" s="100"/>
      <c r="H531" s="100"/>
      <c r="I531" s="100"/>
      <c r="J531" s="100"/>
      <c r="K531" s="100"/>
      <c r="L531" s="100"/>
      <c r="M531" s="100"/>
      <c r="N531" s="100"/>
      <c r="O531" s="100"/>
      <c r="P531" s="100"/>
      <c r="Q531" s="100"/>
      <c r="R531" s="100"/>
      <c r="S531" s="100"/>
      <c r="T531" s="100"/>
      <c r="U531" s="100"/>
      <c r="V531" s="100"/>
      <c r="W531" s="100"/>
      <c r="X531" s="100"/>
      <c r="Y531" s="100"/>
      <c r="Z531" s="100"/>
    </row>
    <row r="532" ht="14.25" customHeight="1">
      <c r="A532" s="100"/>
      <c r="B532" s="100"/>
      <c r="C532" s="100"/>
      <c r="D532" s="100"/>
      <c r="E532" s="100"/>
      <c r="F532" s="100"/>
      <c r="G532" s="100"/>
      <c r="H532" s="100"/>
      <c r="I532" s="100"/>
      <c r="J532" s="100"/>
      <c r="K532" s="100"/>
      <c r="L532" s="100"/>
      <c r="M532" s="100"/>
      <c r="N532" s="100"/>
      <c r="O532" s="100"/>
      <c r="P532" s="100"/>
      <c r="Q532" s="100"/>
      <c r="R532" s="100"/>
      <c r="S532" s="100"/>
      <c r="T532" s="100"/>
      <c r="U532" s="100"/>
      <c r="V532" s="100"/>
      <c r="W532" s="100"/>
      <c r="X532" s="100"/>
      <c r="Y532" s="100"/>
      <c r="Z532" s="100"/>
    </row>
    <row r="533" ht="14.25" customHeight="1">
      <c r="A533" s="100"/>
      <c r="B533" s="100"/>
      <c r="C533" s="100"/>
      <c r="D533" s="100"/>
      <c r="E533" s="100"/>
      <c r="F533" s="100"/>
      <c r="G533" s="100"/>
      <c r="H533" s="100"/>
      <c r="I533" s="100"/>
      <c r="J533" s="100"/>
      <c r="K533" s="100"/>
      <c r="L533" s="100"/>
      <c r="M533" s="100"/>
      <c r="N533" s="100"/>
      <c r="O533" s="100"/>
      <c r="P533" s="100"/>
      <c r="Q533" s="100"/>
      <c r="R533" s="100"/>
      <c r="S533" s="100"/>
      <c r="T533" s="100"/>
      <c r="U533" s="100"/>
      <c r="V533" s="100"/>
      <c r="W533" s="100"/>
      <c r="X533" s="100"/>
      <c r="Y533" s="100"/>
      <c r="Z533" s="100"/>
    </row>
    <row r="534" ht="14.25" customHeight="1">
      <c r="A534" s="100"/>
      <c r="B534" s="100"/>
      <c r="C534" s="100"/>
      <c r="D534" s="100"/>
      <c r="E534" s="100"/>
      <c r="F534" s="100"/>
      <c r="G534" s="100"/>
      <c r="H534" s="100"/>
      <c r="I534" s="100"/>
      <c r="J534" s="100"/>
      <c r="K534" s="100"/>
      <c r="L534" s="100"/>
      <c r="M534" s="100"/>
      <c r="N534" s="100"/>
      <c r="O534" s="100"/>
      <c r="P534" s="100"/>
      <c r="Q534" s="100"/>
      <c r="R534" s="100"/>
      <c r="S534" s="100"/>
      <c r="T534" s="100"/>
      <c r="U534" s="100"/>
      <c r="V534" s="100"/>
      <c r="W534" s="100"/>
      <c r="X534" s="100"/>
      <c r="Y534" s="100"/>
      <c r="Z534" s="100"/>
    </row>
    <row r="535" ht="14.25" customHeight="1">
      <c r="A535" s="100"/>
      <c r="B535" s="100"/>
      <c r="C535" s="100"/>
      <c r="D535" s="100"/>
      <c r="E535" s="100"/>
      <c r="F535" s="100"/>
      <c r="G535" s="100"/>
      <c r="H535" s="100"/>
      <c r="I535" s="100"/>
      <c r="J535" s="100"/>
      <c r="K535" s="100"/>
      <c r="L535" s="100"/>
      <c r="M535" s="100"/>
      <c r="N535" s="100"/>
      <c r="O535" s="100"/>
      <c r="P535" s="100"/>
      <c r="Q535" s="100"/>
      <c r="R535" s="100"/>
      <c r="S535" s="100"/>
      <c r="T535" s="100"/>
      <c r="U535" s="100"/>
      <c r="V535" s="100"/>
      <c r="W535" s="100"/>
      <c r="X535" s="100"/>
      <c r="Y535" s="100"/>
      <c r="Z535" s="100"/>
    </row>
    <row r="536" ht="14.25" customHeight="1">
      <c r="A536" s="100"/>
      <c r="B536" s="100"/>
      <c r="C536" s="100"/>
      <c r="D536" s="100"/>
      <c r="E536" s="100"/>
      <c r="F536" s="100"/>
      <c r="G536" s="100"/>
      <c r="H536" s="100"/>
      <c r="I536" s="100"/>
      <c r="J536" s="100"/>
      <c r="K536" s="100"/>
      <c r="L536" s="100"/>
      <c r="M536" s="100"/>
      <c r="N536" s="100"/>
      <c r="O536" s="100"/>
      <c r="P536" s="100"/>
      <c r="Q536" s="100"/>
      <c r="R536" s="100"/>
      <c r="S536" s="100"/>
      <c r="T536" s="100"/>
      <c r="U536" s="100"/>
      <c r="V536" s="100"/>
      <c r="W536" s="100"/>
      <c r="X536" s="100"/>
      <c r="Y536" s="100"/>
      <c r="Z536" s="100"/>
    </row>
    <row r="537" ht="14.25" customHeight="1">
      <c r="A537" s="100"/>
      <c r="B537" s="100"/>
      <c r="C537" s="100"/>
      <c r="D537" s="100"/>
      <c r="E537" s="100"/>
      <c r="F537" s="100"/>
      <c r="G537" s="100"/>
      <c r="H537" s="100"/>
      <c r="I537" s="100"/>
      <c r="J537" s="100"/>
      <c r="K537" s="100"/>
      <c r="L537" s="100"/>
      <c r="M537" s="100"/>
      <c r="N537" s="100"/>
      <c r="O537" s="100"/>
      <c r="P537" s="100"/>
      <c r="Q537" s="100"/>
      <c r="R537" s="100"/>
      <c r="S537" s="100"/>
      <c r="T537" s="100"/>
      <c r="U537" s="100"/>
      <c r="V537" s="100"/>
      <c r="W537" s="100"/>
      <c r="X537" s="100"/>
      <c r="Y537" s="100"/>
      <c r="Z537" s="100"/>
    </row>
    <row r="538" ht="14.25" customHeight="1">
      <c r="A538" s="100"/>
      <c r="B538" s="100"/>
      <c r="C538" s="100"/>
      <c r="D538" s="100"/>
      <c r="E538" s="100"/>
      <c r="F538" s="100"/>
      <c r="G538" s="100"/>
      <c r="H538" s="100"/>
      <c r="I538" s="100"/>
      <c r="J538" s="100"/>
      <c r="K538" s="100"/>
      <c r="L538" s="100"/>
      <c r="M538" s="100"/>
      <c r="N538" s="100"/>
      <c r="O538" s="100"/>
      <c r="P538" s="100"/>
      <c r="Q538" s="100"/>
      <c r="R538" s="100"/>
      <c r="S538" s="100"/>
      <c r="T538" s="100"/>
      <c r="U538" s="100"/>
      <c r="V538" s="100"/>
      <c r="W538" s="100"/>
      <c r="X538" s="100"/>
      <c r="Y538" s="100"/>
      <c r="Z538" s="100"/>
    </row>
    <row r="539" ht="14.25" customHeight="1">
      <c r="A539" s="100"/>
      <c r="B539" s="100"/>
      <c r="C539" s="100"/>
      <c r="D539" s="100"/>
      <c r="E539" s="100"/>
      <c r="F539" s="100"/>
      <c r="G539" s="100"/>
      <c r="H539" s="100"/>
      <c r="I539" s="100"/>
      <c r="J539" s="100"/>
      <c r="K539" s="100"/>
      <c r="L539" s="100"/>
      <c r="M539" s="100"/>
      <c r="N539" s="100"/>
      <c r="O539" s="100"/>
      <c r="P539" s="100"/>
      <c r="Q539" s="100"/>
      <c r="R539" s="100"/>
      <c r="S539" s="100"/>
      <c r="T539" s="100"/>
      <c r="U539" s="100"/>
      <c r="V539" s="100"/>
      <c r="W539" s="100"/>
      <c r="X539" s="100"/>
      <c r="Y539" s="100"/>
      <c r="Z539" s="100"/>
    </row>
    <row r="540" ht="14.25" customHeight="1">
      <c r="A540" s="100"/>
      <c r="B540" s="100"/>
      <c r="C540" s="100"/>
      <c r="D540" s="100"/>
      <c r="E540" s="100"/>
      <c r="F540" s="100"/>
      <c r="G540" s="100"/>
      <c r="H540" s="100"/>
      <c r="I540" s="100"/>
      <c r="J540" s="100"/>
      <c r="K540" s="100"/>
      <c r="L540" s="100"/>
      <c r="M540" s="100"/>
      <c r="N540" s="100"/>
      <c r="O540" s="100"/>
      <c r="P540" s="100"/>
      <c r="Q540" s="100"/>
      <c r="R540" s="100"/>
      <c r="S540" s="100"/>
      <c r="T540" s="100"/>
      <c r="U540" s="100"/>
      <c r="V540" s="100"/>
      <c r="W540" s="100"/>
      <c r="X540" s="100"/>
      <c r="Y540" s="100"/>
      <c r="Z540" s="100"/>
    </row>
    <row r="541" ht="14.25" customHeight="1">
      <c r="A541" s="100"/>
      <c r="B541" s="100"/>
      <c r="C541" s="100"/>
      <c r="D541" s="100"/>
      <c r="E541" s="100"/>
      <c r="F541" s="100"/>
      <c r="G541" s="100"/>
      <c r="H541" s="100"/>
      <c r="I541" s="100"/>
      <c r="J541" s="100"/>
      <c r="K541" s="100"/>
      <c r="L541" s="100"/>
      <c r="M541" s="100"/>
      <c r="N541" s="100"/>
      <c r="O541" s="100"/>
      <c r="P541" s="100"/>
      <c r="Q541" s="100"/>
      <c r="R541" s="100"/>
      <c r="S541" s="100"/>
      <c r="T541" s="100"/>
      <c r="U541" s="100"/>
      <c r="V541" s="100"/>
      <c r="W541" s="100"/>
      <c r="X541" s="100"/>
      <c r="Y541" s="100"/>
      <c r="Z541" s="100"/>
    </row>
    <row r="542" ht="14.25" customHeight="1">
      <c r="A542" s="100"/>
      <c r="B542" s="100"/>
      <c r="C542" s="100"/>
      <c r="D542" s="100"/>
      <c r="E542" s="100"/>
      <c r="F542" s="100"/>
      <c r="G542" s="100"/>
      <c r="H542" s="100"/>
      <c r="I542" s="100"/>
      <c r="J542" s="100"/>
      <c r="K542" s="100"/>
      <c r="L542" s="100"/>
      <c r="M542" s="100"/>
      <c r="N542" s="100"/>
      <c r="O542" s="100"/>
      <c r="P542" s="100"/>
      <c r="Q542" s="100"/>
      <c r="R542" s="100"/>
      <c r="S542" s="100"/>
      <c r="T542" s="100"/>
      <c r="U542" s="100"/>
      <c r="V542" s="100"/>
      <c r="W542" s="100"/>
      <c r="X542" s="100"/>
      <c r="Y542" s="100"/>
      <c r="Z542" s="100"/>
    </row>
    <row r="543" ht="14.25" customHeight="1">
      <c r="A543" s="100"/>
      <c r="B543" s="100"/>
      <c r="C543" s="100"/>
      <c r="D543" s="100"/>
      <c r="E543" s="100"/>
      <c r="F543" s="100"/>
      <c r="G543" s="100"/>
      <c r="H543" s="100"/>
      <c r="I543" s="100"/>
      <c r="J543" s="100"/>
      <c r="K543" s="100"/>
      <c r="L543" s="100"/>
      <c r="M543" s="100"/>
      <c r="N543" s="100"/>
      <c r="O543" s="100"/>
      <c r="P543" s="100"/>
      <c r="Q543" s="100"/>
      <c r="R543" s="100"/>
      <c r="S543" s="100"/>
      <c r="T543" s="100"/>
      <c r="U543" s="100"/>
      <c r="V543" s="100"/>
      <c r="W543" s="100"/>
      <c r="X543" s="100"/>
      <c r="Y543" s="100"/>
      <c r="Z543" s="100"/>
    </row>
    <row r="544" ht="14.25" customHeight="1">
      <c r="A544" s="100"/>
      <c r="B544" s="100"/>
      <c r="C544" s="100"/>
      <c r="D544" s="100"/>
      <c r="E544" s="100"/>
      <c r="F544" s="100"/>
      <c r="G544" s="100"/>
      <c r="H544" s="100"/>
      <c r="I544" s="100"/>
      <c r="J544" s="100"/>
      <c r="K544" s="100"/>
      <c r="L544" s="100"/>
      <c r="M544" s="100"/>
      <c r="N544" s="100"/>
      <c r="O544" s="100"/>
      <c r="P544" s="100"/>
      <c r="Q544" s="100"/>
      <c r="R544" s="100"/>
      <c r="S544" s="100"/>
      <c r="T544" s="100"/>
      <c r="U544" s="100"/>
      <c r="V544" s="100"/>
      <c r="W544" s="100"/>
      <c r="X544" s="100"/>
      <c r="Y544" s="100"/>
      <c r="Z544" s="100"/>
    </row>
    <row r="545" ht="14.25" customHeight="1">
      <c r="A545" s="100"/>
      <c r="B545" s="100"/>
      <c r="C545" s="100"/>
      <c r="D545" s="100"/>
      <c r="E545" s="100"/>
      <c r="F545" s="100"/>
      <c r="G545" s="100"/>
      <c r="H545" s="100"/>
      <c r="I545" s="100"/>
      <c r="J545" s="100"/>
      <c r="K545" s="100"/>
      <c r="L545" s="100"/>
      <c r="M545" s="100"/>
      <c r="N545" s="100"/>
      <c r="O545" s="100"/>
      <c r="P545" s="100"/>
      <c r="Q545" s="100"/>
      <c r="R545" s="100"/>
      <c r="S545" s="100"/>
      <c r="T545" s="100"/>
      <c r="U545" s="100"/>
      <c r="V545" s="100"/>
      <c r="W545" s="100"/>
      <c r="X545" s="100"/>
      <c r="Y545" s="100"/>
      <c r="Z545" s="100"/>
    </row>
    <row r="546" ht="14.25" customHeight="1">
      <c r="A546" s="100"/>
      <c r="B546" s="100"/>
      <c r="C546" s="100"/>
      <c r="D546" s="100"/>
      <c r="E546" s="100"/>
      <c r="F546" s="100"/>
      <c r="G546" s="100"/>
      <c r="H546" s="100"/>
      <c r="I546" s="100"/>
      <c r="J546" s="100"/>
      <c r="K546" s="100"/>
      <c r="L546" s="100"/>
      <c r="M546" s="100"/>
      <c r="N546" s="100"/>
      <c r="O546" s="100"/>
      <c r="P546" s="100"/>
      <c r="Q546" s="100"/>
      <c r="R546" s="100"/>
      <c r="S546" s="100"/>
      <c r="T546" s="100"/>
      <c r="U546" s="100"/>
      <c r="V546" s="100"/>
      <c r="W546" s="100"/>
      <c r="X546" s="100"/>
      <c r="Y546" s="100"/>
      <c r="Z546" s="100"/>
    </row>
    <row r="547" ht="14.25" customHeight="1">
      <c r="A547" s="100"/>
      <c r="B547" s="100"/>
      <c r="C547" s="100"/>
      <c r="D547" s="100"/>
      <c r="E547" s="100"/>
      <c r="F547" s="100"/>
      <c r="G547" s="100"/>
      <c r="H547" s="100"/>
      <c r="I547" s="100"/>
      <c r="J547" s="100"/>
      <c r="K547" s="100"/>
      <c r="L547" s="100"/>
      <c r="M547" s="100"/>
      <c r="N547" s="100"/>
      <c r="O547" s="100"/>
      <c r="P547" s="100"/>
      <c r="Q547" s="100"/>
      <c r="R547" s="100"/>
      <c r="S547" s="100"/>
      <c r="T547" s="100"/>
      <c r="U547" s="100"/>
      <c r="V547" s="100"/>
      <c r="W547" s="100"/>
      <c r="X547" s="100"/>
      <c r="Y547" s="100"/>
      <c r="Z547" s="100"/>
    </row>
    <row r="548" ht="14.25" customHeight="1">
      <c r="A548" s="100"/>
      <c r="B548" s="100"/>
      <c r="C548" s="100"/>
      <c r="D548" s="100"/>
      <c r="E548" s="100"/>
      <c r="F548" s="100"/>
      <c r="G548" s="100"/>
      <c r="H548" s="100"/>
      <c r="I548" s="100"/>
      <c r="J548" s="100"/>
      <c r="K548" s="100"/>
      <c r="L548" s="100"/>
      <c r="M548" s="100"/>
      <c r="N548" s="100"/>
      <c r="O548" s="100"/>
      <c r="P548" s="100"/>
      <c r="Q548" s="100"/>
      <c r="R548" s="100"/>
      <c r="S548" s="100"/>
      <c r="T548" s="100"/>
      <c r="U548" s="100"/>
      <c r="V548" s="100"/>
      <c r="W548" s="100"/>
      <c r="X548" s="100"/>
      <c r="Y548" s="100"/>
      <c r="Z548" s="100"/>
    </row>
    <row r="549" ht="14.25" customHeight="1">
      <c r="A549" s="100"/>
      <c r="B549" s="100"/>
      <c r="C549" s="100"/>
      <c r="D549" s="100"/>
      <c r="E549" s="100"/>
      <c r="F549" s="100"/>
      <c r="G549" s="100"/>
      <c r="H549" s="100"/>
      <c r="I549" s="100"/>
      <c r="J549" s="100"/>
      <c r="K549" s="100"/>
      <c r="L549" s="100"/>
      <c r="M549" s="100"/>
      <c r="N549" s="100"/>
      <c r="O549" s="100"/>
      <c r="P549" s="100"/>
      <c r="Q549" s="100"/>
      <c r="R549" s="100"/>
      <c r="S549" s="100"/>
      <c r="T549" s="100"/>
      <c r="U549" s="100"/>
      <c r="V549" s="100"/>
      <c r="W549" s="100"/>
      <c r="X549" s="100"/>
      <c r="Y549" s="100"/>
      <c r="Z549" s="100"/>
    </row>
    <row r="550" ht="14.25" customHeight="1">
      <c r="A550" s="100"/>
      <c r="B550" s="100"/>
      <c r="C550" s="100"/>
      <c r="D550" s="100"/>
      <c r="E550" s="100"/>
      <c r="F550" s="100"/>
      <c r="G550" s="100"/>
      <c r="H550" s="100"/>
      <c r="I550" s="100"/>
      <c r="J550" s="100"/>
      <c r="K550" s="100"/>
      <c r="L550" s="100"/>
      <c r="M550" s="100"/>
      <c r="N550" s="100"/>
      <c r="O550" s="100"/>
      <c r="P550" s="100"/>
      <c r="Q550" s="100"/>
      <c r="R550" s="100"/>
      <c r="S550" s="100"/>
      <c r="T550" s="100"/>
      <c r="U550" s="100"/>
      <c r="V550" s="100"/>
      <c r="W550" s="100"/>
      <c r="X550" s="100"/>
      <c r="Y550" s="100"/>
      <c r="Z550" s="100"/>
    </row>
    <row r="551" ht="14.25" customHeight="1">
      <c r="A551" s="100"/>
      <c r="B551" s="100"/>
      <c r="C551" s="100"/>
      <c r="D551" s="100"/>
      <c r="E551" s="100"/>
      <c r="F551" s="100"/>
      <c r="G551" s="100"/>
      <c r="H551" s="100"/>
      <c r="I551" s="100"/>
      <c r="J551" s="100"/>
      <c r="K551" s="100"/>
      <c r="L551" s="100"/>
      <c r="M551" s="100"/>
      <c r="N551" s="100"/>
      <c r="O551" s="100"/>
      <c r="P551" s="100"/>
      <c r="Q551" s="100"/>
      <c r="R551" s="100"/>
      <c r="S551" s="100"/>
      <c r="T551" s="100"/>
      <c r="U551" s="100"/>
      <c r="V551" s="100"/>
      <c r="W551" s="100"/>
      <c r="X551" s="100"/>
      <c r="Y551" s="100"/>
      <c r="Z551" s="100"/>
    </row>
    <row r="552" ht="14.25" customHeight="1">
      <c r="A552" s="100"/>
      <c r="B552" s="100"/>
      <c r="C552" s="100"/>
      <c r="D552" s="100"/>
      <c r="E552" s="100"/>
      <c r="F552" s="100"/>
      <c r="G552" s="100"/>
      <c r="H552" s="100"/>
      <c r="I552" s="100"/>
      <c r="J552" s="100"/>
      <c r="K552" s="100"/>
      <c r="L552" s="100"/>
      <c r="M552" s="100"/>
      <c r="N552" s="100"/>
      <c r="O552" s="100"/>
      <c r="P552" s="100"/>
      <c r="Q552" s="100"/>
      <c r="R552" s="100"/>
      <c r="S552" s="100"/>
      <c r="T552" s="100"/>
      <c r="U552" s="100"/>
      <c r="V552" s="100"/>
      <c r="W552" s="100"/>
      <c r="X552" s="100"/>
      <c r="Y552" s="100"/>
      <c r="Z552" s="100"/>
    </row>
    <row r="553" ht="14.25" customHeight="1">
      <c r="A553" s="100"/>
      <c r="B553" s="100"/>
      <c r="C553" s="100"/>
      <c r="D553" s="100"/>
      <c r="E553" s="100"/>
      <c r="F553" s="100"/>
      <c r="G553" s="100"/>
      <c r="H553" s="100"/>
      <c r="I553" s="100"/>
      <c r="J553" s="100"/>
      <c r="K553" s="100"/>
      <c r="L553" s="100"/>
      <c r="M553" s="100"/>
      <c r="N553" s="100"/>
      <c r="O553" s="100"/>
      <c r="P553" s="100"/>
      <c r="Q553" s="100"/>
      <c r="R553" s="100"/>
      <c r="S553" s="100"/>
      <c r="T553" s="100"/>
      <c r="U553" s="100"/>
      <c r="V553" s="100"/>
      <c r="W553" s="100"/>
      <c r="X553" s="100"/>
      <c r="Y553" s="100"/>
      <c r="Z553" s="100"/>
    </row>
    <row r="554" ht="14.25" customHeight="1">
      <c r="A554" s="100"/>
      <c r="B554" s="100"/>
      <c r="C554" s="100"/>
      <c r="D554" s="100"/>
      <c r="E554" s="100"/>
      <c r="F554" s="100"/>
      <c r="G554" s="100"/>
      <c r="H554" s="100"/>
      <c r="I554" s="100"/>
      <c r="J554" s="100"/>
      <c r="K554" s="100"/>
      <c r="L554" s="100"/>
      <c r="M554" s="100"/>
      <c r="N554" s="100"/>
      <c r="O554" s="100"/>
      <c r="P554" s="100"/>
      <c r="Q554" s="100"/>
      <c r="R554" s="100"/>
      <c r="S554" s="100"/>
      <c r="T554" s="100"/>
      <c r="U554" s="100"/>
      <c r="V554" s="100"/>
      <c r="W554" s="100"/>
      <c r="X554" s="100"/>
      <c r="Y554" s="100"/>
      <c r="Z554" s="100"/>
    </row>
    <row r="555" ht="14.25" customHeight="1">
      <c r="A555" s="100"/>
      <c r="B555" s="100"/>
      <c r="C555" s="100"/>
      <c r="D555" s="100"/>
      <c r="E555" s="100"/>
      <c r="F555" s="100"/>
      <c r="G555" s="100"/>
      <c r="H555" s="100"/>
      <c r="I555" s="100"/>
      <c r="J555" s="100"/>
      <c r="K555" s="100"/>
      <c r="L555" s="100"/>
      <c r="M555" s="100"/>
      <c r="N555" s="100"/>
      <c r="O555" s="100"/>
      <c r="P555" s="100"/>
      <c r="Q555" s="100"/>
      <c r="R555" s="100"/>
      <c r="S555" s="100"/>
      <c r="T555" s="100"/>
      <c r="U555" s="100"/>
      <c r="V555" s="100"/>
      <c r="W555" s="100"/>
      <c r="X555" s="100"/>
      <c r="Y555" s="100"/>
      <c r="Z555" s="100"/>
    </row>
    <row r="556" ht="14.25" customHeight="1">
      <c r="A556" s="100"/>
      <c r="B556" s="100"/>
      <c r="C556" s="100"/>
      <c r="D556" s="100"/>
      <c r="E556" s="100"/>
      <c r="F556" s="100"/>
      <c r="G556" s="100"/>
      <c r="H556" s="100"/>
      <c r="I556" s="100"/>
      <c r="J556" s="100"/>
      <c r="K556" s="100"/>
      <c r="L556" s="100"/>
      <c r="M556" s="100"/>
      <c r="N556" s="100"/>
      <c r="O556" s="100"/>
      <c r="P556" s="100"/>
      <c r="Q556" s="100"/>
      <c r="R556" s="100"/>
      <c r="S556" s="100"/>
      <c r="T556" s="100"/>
      <c r="U556" s="100"/>
      <c r="V556" s="100"/>
      <c r="W556" s="100"/>
      <c r="X556" s="100"/>
      <c r="Y556" s="100"/>
      <c r="Z556" s="100"/>
    </row>
    <row r="557" ht="14.25" customHeight="1">
      <c r="A557" s="100"/>
      <c r="B557" s="100"/>
      <c r="C557" s="100"/>
      <c r="D557" s="100"/>
      <c r="E557" s="100"/>
      <c r="F557" s="100"/>
      <c r="G557" s="100"/>
      <c r="H557" s="100"/>
      <c r="I557" s="100"/>
      <c r="J557" s="100"/>
      <c r="K557" s="100"/>
      <c r="L557" s="100"/>
      <c r="M557" s="100"/>
      <c r="N557" s="100"/>
      <c r="O557" s="100"/>
      <c r="P557" s="100"/>
      <c r="Q557" s="100"/>
      <c r="R557" s="100"/>
      <c r="S557" s="100"/>
      <c r="T557" s="100"/>
      <c r="U557" s="100"/>
      <c r="V557" s="100"/>
      <c r="W557" s="100"/>
      <c r="X557" s="100"/>
      <c r="Y557" s="100"/>
      <c r="Z557" s="100"/>
    </row>
    <row r="558" ht="14.25" customHeight="1">
      <c r="A558" s="100"/>
      <c r="B558" s="100"/>
      <c r="C558" s="100"/>
      <c r="D558" s="100"/>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row>
    <row r="559" ht="14.25" customHeight="1">
      <c r="A559" s="100"/>
      <c r="B559" s="100"/>
      <c r="C559" s="100"/>
      <c r="D559" s="100"/>
      <c r="E559" s="100"/>
      <c r="F559" s="100"/>
      <c r="G559" s="100"/>
      <c r="H559" s="100"/>
      <c r="I559" s="100"/>
      <c r="J559" s="100"/>
      <c r="K559" s="100"/>
      <c r="L559" s="100"/>
      <c r="M559" s="100"/>
      <c r="N559" s="100"/>
      <c r="O559" s="100"/>
      <c r="P559" s="100"/>
      <c r="Q559" s="100"/>
      <c r="R559" s="100"/>
      <c r="S559" s="100"/>
      <c r="T559" s="100"/>
      <c r="U559" s="100"/>
      <c r="V559" s="100"/>
      <c r="W559" s="100"/>
      <c r="X559" s="100"/>
      <c r="Y559" s="100"/>
      <c r="Z559" s="100"/>
    </row>
    <row r="560" ht="14.25" customHeight="1">
      <c r="A560" s="100"/>
      <c r="B560" s="100"/>
      <c r="C560" s="100"/>
      <c r="D560" s="100"/>
      <c r="E560" s="100"/>
      <c r="F560" s="100"/>
      <c r="G560" s="100"/>
      <c r="H560" s="100"/>
      <c r="I560" s="100"/>
      <c r="J560" s="100"/>
      <c r="K560" s="100"/>
      <c r="L560" s="100"/>
      <c r="M560" s="100"/>
      <c r="N560" s="100"/>
      <c r="O560" s="100"/>
      <c r="P560" s="100"/>
      <c r="Q560" s="100"/>
      <c r="R560" s="100"/>
      <c r="S560" s="100"/>
      <c r="T560" s="100"/>
      <c r="U560" s="100"/>
      <c r="V560" s="100"/>
      <c r="W560" s="100"/>
      <c r="X560" s="100"/>
      <c r="Y560" s="100"/>
      <c r="Z560" s="100"/>
    </row>
    <row r="561" ht="14.25" customHeight="1">
      <c r="A561" s="100"/>
      <c r="B561" s="100"/>
      <c r="C561" s="100"/>
      <c r="D561" s="100"/>
      <c r="E561" s="100"/>
      <c r="F561" s="100"/>
      <c r="G561" s="100"/>
      <c r="H561" s="100"/>
      <c r="I561" s="100"/>
      <c r="J561" s="100"/>
      <c r="K561" s="100"/>
      <c r="L561" s="100"/>
      <c r="M561" s="100"/>
      <c r="N561" s="100"/>
      <c r="O561" s="100"/>
      <c r="P561" s="100"/>
      <c r="Q561" s="100"/>
      <c r="R561" s="100"/>
      <c r="S561" s="100"/>
      <c r="T561" s="100"/>
      <c r="U561" s="100"/>
      <c r="V561" s="100"/>
      <c r="W561" s="100"/>
      <c r="X561" s="100"/>
      <c r="Y561" s="100"/>
      <c r="Z561" s="100"/>
    </row>
    <row r="562" ht="14.25" customHeight="1">
      <c r="A562" s="100"/>
      <c r="B562" s="100"/>
      <c r="C562" s="100"/>
      <c r="D562" s="100"/>
      <c r="E562" s="100"/>
      <c r="F562" s="100"/>
      <c r="G562" s="100"/>
      <c r="H562" s="100"/>
      <c r="I562" s="100"/>
      <c r="J562" s="100"/>
      <c r="K562" s="100"/>
      <c r="L562" s="100"/>
      <c r="M562" s="100"/>
      <c r="N562" s="100"/>
      <c r="O562" s="100"/>
      <c r="P562" s="100"/>
      <c r="Q562" s="100"/>
      <c r="R562" s="100"/>
      <c r="S562" s="100"/>
      <c r="T562" s="100"/>
      <c r="U562" s="100"/>
      <c r="V562" s="100"/>
      <c r="W562" s="100"/>
      <c r="X562" s="100"/>
      <c r="Y562" s="100"/>
      <c r="Z562" s="100"/>
    </row>
    <row r="563" ht="14.25" customHeight="1">
      <c r="A563" s="100"/>
      <c r="B563" s="100"/>
      <c r="C563" s="100"/>
      <c r="D563" s="100"/>
      <c r="E563" s="100"/>
      <c r="F563" s="100"/>
      <c r="G563" s="100"/>
      <c r="H563" s="100"/>
      <c r="I563" s="100"/>
      <c r="J563" s="100"/>
      <c r="K563" s="100"/>
      <c r="L563" s="100"/>
      <c r="M563" s="100"/>
      <c r="N563" s="100"/>
      <c r="O563" s="100"/>
      <c r="P563" s="100"/>
      <c r="Q563" s="100"/>
      <c r="R563" s="100"/>
      <c r="S563" s="100"/>
      <c r="T563" s="100"/>
      <c r="U563" s="100"/>
      <c r="V563" s="100"/>
      <c r="W563" s="100"/>
      <c r="X563" s="100"/>
      <c r="Y563" s="100"/>
      <c r="Z563" s="100"/>
    </row>
    <row r="564" ht="14.25" customHeight="1">
      <c r="A564" s="100"/>
      <c r="B564" s="100"/>
      <c r="C564" s="100"/>
      <c r="D564" s="100"/>
      <c r="E564" s="100"/>
      <c r="F564" s="100"/>
      <c r="G564" s="100"/>
      <c r="H564" s="100"/>
      <c r="I564" s="100"/>
      <c r="J564" s="100"/>
      <c r="K564" s="100"/>
      <c r="L564" s="100"/>
      <c r="M564" s="100"/>
      <c r="N564" s="100"/>
      <c r="O564" s="100"/>
      <c r="P564" s="100"/>
      <c r="Q564" s="100"/>
      <c r="R564" s="100"/>
      <c r="S564" s="100"/>
      <c r="T564" s="100"/>
      <c r="U564" s="100"/>
      <c r="V564" s="100"/>
      <c r="W564" s="100"/>
      <c r="X564" s="100"/>
      <c r="Y564" s="100"/>
      <c r="Z564" s="100"/>
    </row>
    <row r="565" ht="14.25" customHeight="1">
      <c r="A565" s="100"/>
      <c r="B565" s="100"/>
      <c r="C565" s="100"/>
      <c r="D565" s="100"/>
      <c r="E565" s="100"/>
      <c r="F565" s="100"/>
      <c r="G565" s="100"/>
      <c r="H565" s="100"/>
      <c r="I565" s="100"/>
      <c r="J565" s="100"/>
      <c r="K565" s="100"/>
      <c r="L565" s="100"/>
      <c r="M565" s="100"/>
      <c r="N565" s="100"/>
      <c r="O565" s="100"/>
      <c r="P565" s="100"/>
      <c r="Q565" s="100"/>
      <c r="R565" s="100"/>
      <c r="S565" s="100"/>
      <c r="T565" s="100"/>
      <c r="U565" s="100"/>
      <c r="V565" s="100"/>
      <c r="W565" s="100"/>
      <c r="X565" s="100"/>
      <c r="Y565" s="100"/>
      <c r="Z565" s="100"/>
    </row>
    <row r="566" ht="14.25" customHeight="1">
      <c r="A566" s="100"/>
      <c r="B566" s="100"/>
      <c r="C566" s="100"/>
      <c r="D566" s="100"/>
      <c r="E566" s="100"/>
      <c r="F566" s="100"/>
      <c r="G566" s="100"/>
      <c r="H566" s="100"/>
      <c r="I566" s="100"/>
      <c r="J566" s="100"/>
      <c r="K566" s="100"/>
      <c r="L566" s="100"/>
      <c r="M566" s="100"/>
      <c r="N566" s="100"/>
      <c r="O566" s="100"/>
      <c r="P566" s="100"/>
      <c r="Q566" s="100"/>
      <c r="R566" s="100"/>
      <c r="S566" s="100"/>
      <c r="T566" s="100"/>
      <c r="U566" s="100"/>
      <c r="V566" s="100"/>
      <c r="W566" s="100"/>
      <c r="X566" s="100"/>
      <c r="Y566" s="100"/>
      <c r="Z566" s="100"/>
    </row>
    <row r="567" ht="14.25" customHeight="1">
      <c r="A567" s="100"/>
      <c r="B567" s="100"/>
      <c r="C567" s="100"/>
      <c r="D567" s="100"/>
      <c r="E567" s="100"/>
      <c r="F567" s="100"/>
      <c r="G567" s="100"/>
      <c r="H567" s="100"/>
      <c r="I567" s="100"/>
      <c r="J567" s="100"/>
      <c r="K567" s="100"/>
      <c r="L567" s="100"/>
      <c r="M567" s="100"/>
      <c r="N567" s="100"/>
      <c r="O567" s="100"/>
      <c r="P567" s="100"/>
      <c r="Q567" s="100"/>
      <c r="R567" s="100"/>
      <c r="S567" s="100"/>
      <c r="T567" s="100"/>
      <c r="U567" s="100"/>
      <c r="V567" s="100"/>
      <c r="W567" s="100"/>
      <c r="X567" s="100"/>
      <c r="Y567" s="100"/>
      <c r="Z567" s="100"/>
    </row>
    <row r="568" ht="14.25" customHeight="1">
      <c r="A568" s="100"/>
      <c r="B568" s="100"/>
      <c r="C568" s="100"/>
      <c r="D568" s="100"/>
      <c r="E568" s="100"/>
      <c r="F568" s="100"/>
      <c r="G568" s="100"/>
      <c r="H568" s="100"/>
      <c r="I568" s="100"/>
      <c r="J568" s="100"/>
      <c r="K568" s="100"/>
      <c r="L568" s="100"/>
      <c r="M568" s="100"/>
      <c r="N568" s="100"/>
      <c r="O568" s="100"/>
      <c r="P568" s="100"/>
      <c r="Q568" s="100"/>
      <c r="R568" s="100"/>
      <c r="S568" s="100"/>
      <c r="T568" s="100"/>
      <c r="U568" s="100"/>
      <c r="V568" s="100"/>
      <c r="W568" s="100"/>
      <c r="X568" s="100"/>
      <c r="Y568" s="100"/>
      <c r="Z568" s="100"/>
    </row>
    <row r="569" ht="14.25" customHeight="1">
      <c r="A569" s="100"/>
      <c r="B569" s="100"/>
      <c r="C569" s="100"/>
      <c r="D569" s="100"/>
      <c r="E569" s="100"/>
      <c r="F569" s="100"/>
      <c r="G569" s="100"/>
      <c r="H569" s="100"/>
      <c r="I569" s="100"/>
      <c r="J569" s="100"/>
      <c r="K569" s="100"/>
      <c r="L569" s="100"/>
      <c r="M569" s="100"/>
      <c r="N569" s="100"/>
      <c r="O569" s="100"/>
      <c r="P569" s="100"/>
      <c r="Q569" s="100"/>
      <c r="R569" s="100"/>
      <c r="S569" s="100"/>
      <c r="T569" s="100"/>
      <c r="U569" s="100"/>
      <c r="V569" s="100"/>
      <c r="W569" s="100"/>
      <c r="X569" s="100"/>
      <c r="Y569" s="100"/>
      <c r="Z569" s="100"/>
    </row>
    <row r="570" ht="14.25" customHeight="1">
      <c r="A570" s="100"/>
      <c r="B570" s="100"/>
      <c r="C570" s="100"/>
      <c r="D570" s="100"/>
      <c r="E570" s="100"/>
      <c r="F570" s="100"/>
      <c r="G570" s="100"/>
      <c r="H570" s="100"/>
      <c r="I570" s="100"/>
      <c r="J570" s="100"/>
      <c r="K570" s="100"/>
      <c r="L570" s="100"/>
      <c r="M570" s="100"/>
      <c r="N570" s="100"/>
      <c r="O570" s="100"/>
      <c r="P570" s="100"/>
      <c r="Q570" s="100"/>
      <c r="R570" s="100"/>
      <c r="S570" s="100"/>
      <c r="T570" s="100"/>
      <c r="U570" s="100"/>
      <c r="V570" s="100"/>
      <c r="W570" s="100"/>
      <c r="X570" s="100"/>
      <c r="Y570" s="100"/>
      <c r="Z570" s="100"/>
    </row>
    <row r="571" ht="14.25" customHeight="1">
      <c r="A571" s="100"/>
      <c r="B571" s="100"/>
      <c r="C571" s="100"/>
      <c r="D571" s="100"/>
      <c r="E571" s="100"/>
      <c r="F571" s="100"/>
      <c r="G571" s="100"/>
      <c r="H571" s="100"/>
      <c r="I571" s="100"/>
      <c r="J571" s="100"/>
      <c r="K571" s="100"/>
      <c r="L571" s="100"/>
      <c r="M571" s="100"/>
      <c r="N571" s="100"/>
      <c r="O571" s="100"/>
      <c r="P571" s="100"/>
      <c r="Q571" s="100"/>
      <c r="R571" s="100"/>
      <c r="S571" s="100"/>
      <c r="T571" s="100"/>
      <c r="U571" s="100"/>
      <c r="V571" s="100"/>
      <c r="W571" s="100"/>
      <c r="X571" s="100"/>
      <c r="Y571" s="100"/>
      <c r="Z571" s="100"/>
    </row>
    <row r="572" ht="14.25" customHeight="1">
      <c r="A572" s="100"/>
      <c r="B572" s="100"/>
      <c r="C572" s="100"/>
      <c r="D572" s="100"/>
      <c r="E572" s="100"/>
      <c r="F572" s="100"/>
      <c r="G572" s="100"/>
      <c r="H572" s="100"/>
      <c r="I572" s="100"/>
      <c r="J572" s="100"/>
      <c r="K572" s="100"/>
      <c r="L572" s="100"/>
      <c r="M572" s="100"/>
      <c r="N572" s="100"/>
      <c r="O572" s="100"/>
      <c r="P572" s="100"/>
      <c r="Q572" s="100"/>
      <c r="R572" s="100"/>
      <c r="S572" s="100"/>
      <c r="T572" s="100"/>
      <c r="U572" s="100"/>
      <c r="V572" s="100"/>
      <c r="W572" s="100"/>
      <c r="X572" s="100"/>
      <c r="Y572" s="100"/>
      <c r="Z572" s="100"/>
    </row>
    <row r="573" ht="14.25" customHeight="1">
      <c r="A573" s="100"/>
      <c r="B573" s="100"/>
      <c r="C573" s="100"/>
      <c r="D573" s="100"/>
      <c r="E573" s="100"/>
      <c r="F573" s="100"/>
      <c r="G573" s="100"/>
      <c r="H573" s="100"/>
      <c r="I573" s="100"/>
      <c r="J573" s="100"/>
      <c r="K573" s="100"/>
      <c r="L573" s="100"/>
      <c r="M573" s="100"/>
      <c r="N573" s="100"/>
      <c r="O573" s="100"/>
      <c r="P573" s="100"/>
      <c r="Q573" s="100"/>
      <c r="R573" s="100"/>
      <c r="S573" s="100"/>
      <c r="T573" s="100"/>
      <c r="U573" s="100"/>
      <c r="V573" s="100"/>
      <c r="W573" s="100"/>
      <c r="X573" s="100"/>
      <c r="Y573" s="100"/>
      <c r="Z573" s="100"/>
    </row>
    <row r="574" ht="14.25" customHeight="1">
      <c r="A574" s="100"/>
      <c r="B574" s="100"/>
      <c r="C574" s="100"/>
      <c r="D574" s="100"/>
      <c r="E574" s="100"/>
      <c r="F574" s="100"/>
      <c r="G574" s="100"/>
      <c r="H574" s="100"/>
      <c r="I574" s="100"/>
      <c r="J574" s="100"/>
      <c r="K574" s="100"/>
      <c r="L574" s="100"/>
      <c r="M574" s="100"/>
      <c r="N574" s="100"/>
      <c r="O574" s="100"/>
      <c r="P574" s="100"/>
      <c r="Q574" s="100"/>
      <c r="R574" s="100"/>
      <c r="S574" s="100"/>
      <c r="T574" s="100"/>
      <c r="U574" s="100"/>
      <c r="V574" s="100"/>
      <c r="W574" s="100"/>
      <c r="X574" s="100"/>
      <c r="Y574" s="100"/>
      <c r="Z574" s="100"/>
    </row>
    <row r="575" ht="14.25" customHeight="1">
      <c r="A575" s="100"/>
      <c r="B575" s="100"/>
      <c r="C575" s="100"/>
      <c r="D575" s="100"/>
      <c r="E575" s="100"/>
      <c r="F575" s="100"/>
      <c r="G575" s="100"/>
      <c r="H575" s="100"/>
      <c r="I575" s="100"/>
      <c r="J575" s="100"/>
      <c r="K575" s="100"/>
      <c r="L575" s="100"/>
      <c r="M575" s="100"/>
      <c r="N575" s="100"/>
      <c r="O575" s="100"/>
      <c r="P575" s="100"/>
      <c r="Q575" s="100"/>
      <c r="R575" s="100"/>
      <c r="S575" s="100"/>
      <c r="T575" s="100"/>
      <c r="U575" s="100"/>
      <c r="V575" s="100"/>
      <c r="W575" s="100"/>
      <c r="X575" s="100"/>
      <c r="Y575" s="100"/>
      <c r="Z575" s="100"/>
    </row>
    <row r="576" ht="14.25" customHeight="1">
      <c r="A576" s="100"/>
      <c r="B576" s="100"/>
      <c r="C576" s="100"/>
      <c r="D576" s="100"/>
      <c r="E576" s="100"/>
      <c r="F576" s="100"/>
      <c r="G576" s="100"/>
      <c r="H576" s="100"/>
      <c r="I576" s="100"/>
      <c r="J576" s="100"/>
      <c r="K576" s="100"/>
      <c r="L576" s="100"/>
      <c r="M576" s="100"/>
      <c r="N576" s="100"/>
      <c r="O576" s="100"/>
      <c r="P576" s="100"/>
      <c r="Q576" s="100"/>
      <c r="R576" s="100"/>
      <c r="S576" s="100"/>
      <c r="T576" s="100"/>
      <c r="U576" s="100"/>
      <c r="V576" s="100"/>
      <c r="W576" s="100"/>
      <c r="X576" s="100"/>
      <c r="Y576" s="100"/>
      <c r="Z576" s="100"/>
    </row>
    <row r="577" ht="14.25" customHeight="1">
      <c r="A577" s="100"/>
      <c r="B577" s="100"/>
      <c r="C577" s="100"/>
      <c r="D577" s="100"/>
      <c r="E577" s="100"/>
      <c r="F577" s="100"/>
      <c r="G577" s="100"/>
      <c r="H577" s="100"/>
      <c r="I577" s="100"/>
      <c r="J577" s="100"/>
      <c r="K577" s="100"/>
      <c r="L577" s="100"/>
      <c r="M577" s="100"/>
      <c r="N577" s="100"/>
      <c r="O577" s="100"/>
      <c r="P577" s="100"/>
      <c r="Q577" s="100"/>
      <c r="R577" s="100"/>
      <c r="S577" s="100"/>
      <c r="T577" s="100"/>
      <c r="U577" s="100"/>
      <c r="V577" s="100"/>
      <c r="W577" s="100"/>
      <c r="X577" s="100"/>
      <c r="Y577" s="100"/>
      <c r="Z577" s="100"/>
    </row>
    <row r="578" ht="14.25" customHeight="1">
      <c r="A578" s="100"/>
      <c r="B578" s="100"/>
      <c r="C578" s="100"/>
      <c r="D578" s="100"/>
      <c r="E578" s="100"/>
      <c r="F578" s="100"/>
      <c r="G578" s="100"/>
      <c r="H578" s="100"/>
      <c r="I578" s="100"/>
      <c r="J578" s="100"/>
      <c r="K578" s="100"/>
      <c r="L578" s="100"/>
      <c r="M578" s="100"/>
      <c r="N578" s="100"/>
      <c r="O578" s="100"/>
      <c r="P578" s="100"/>
      <c r="Q578" s="100"/>
      <c r="R578" s="100"/>
      <c r="S578" s="100"/>
      <c r="T578" s="100"/>
      <c r="U578" s="100"/>
      <c r="V578" s="100"/>
      <c r="W578" s="100"/>
      <c r="X578" s="100"/>
      <c r="Y578" s="100"/>
      <c r="Z578" s="100"/>
    </row>
    <row r="579" ht="14.25" customHeight="1">
      <c r="A579" s="100"/>
      <c r="B579" s="100"/>
      <c r="C579" s="100"/>
      <c r="D579" s="100"/>
      <c r="E579" s="100"/>
      <c r="F579" s="100"/>
      <c r="G579" s="100"/>
      <c r="H579" s="100"/>
      <c r="I579" s="100"/>
      <c r="J579" s="100"/>
      <c r="K579" s="100"/>
      <c r="L579" s="100"/>
      <c r="M579" s="100"/>
      <c r="N579" s="100"/>
      <c r="O579" s="100"/>
      <c r="P579" s="100"/>
      <c r="Q579" s="100"/>
      <c r="R579" s="100"/>
      <c r="S579" s="100"/>
      <c r="T579" s="100"/>
      <c r="U579" s="100"/>
      <c r="V579" s="100"/>
      <c r="W579" s="100"/>
      <c r="X579" s="100"/>
      <c r="Y579" s="100"/>
      <c r="Z579" s="100"/>
    </row>
    <row r="580" ht="14.25" customHeight="1">
      <c r="A580" s="100"/>
      <c r="B580" s="100"/>
      <c r="C580" s="100"/>
      <c r="D580" s="100"/>
      <c r="E580" s="100"/>
      <c r="F580" s="100"/>
      <c r="G580" s="100"/>
      <c r="H580" s="100"/>
      <c r="I580" s="100"/>
      <c r="J580" s="100"/>
      <c r="K580" s="100"/>
      <c r="L580" s="100"/>
      <c r="M580" s="100"/>
      <c r="N580" s="100"/>
      <c r="O580" s="100"/>
      <c r="P580" s="100"/>
      <c r="Q580" s="100"/>
      <c r="R580" s="100"/>
      <c r="S580" s="100"/>
      <c r="T580" s="100"/>
      <c r="U580" s="100"/>
      <c r="V580" s="100"/>
      <c r="W580" s="100"/>
      <c r="X580" s="100"/>
      <c r="Y580" s="100"/>
      <c r="Z580" s="100"/>
    </row>
    <row r="581" ht="14.25" customHeight="1">
      <c r="A581" s="100"/>
      <c r="B581" s="100"/>
      <c r="C581" s="100"/>
      <c r="D581" s="100"/>
      <c r="E581" s="100"/>
      <c r="F581" s="100"/>
      <c r="G581" s="100"/>
      <c r="H581" s="100"/>
      <c r="I581" s="100"/>
      <c r="J581" s="100"/>
      <c r="K581" s="100"/>
      <c r="L581" s="100"/>
      <c r="M581" s="100"/>
      <c r="N581" s="100"/>
      <c r="O581" s="100"/>
      <c r="P581" s="100"/>
      <c r="Q581" s="100"/>
      <c r="R581" s="100"/>
      <c r="S581" s="100"/>
      <c r="T581" s="100"/>
      <c r="U581" s="100"/>
      <c r="V581" s="100"/>
      <c r="W581" s="100"/>
      <c r="X581" s="100"/>
      <c r="Y581" s="100"/>
      <c r="Z581" s="100"/>
    </row>
    <row r="582" ht="14.25" customHeight="1">
      <c r="A582" s="100"/>
      <c r="B582" s="100"/>
      <c r="C582" s="100"/>
      <c r="D582" s="100"/>
      <c r="E582" s="100"/>
      <c r="F582" s="100"/>
      <c r="G582" s="100"/>
      <c r="H582" s="100"/>
      <c r="I582" s="100"/>
      <c r="J582" s="100"/>
      <c r="K582" s="100"/>
      <c r="L582" s="100"/>
      <c r="M582" s="100"/>
      <c r="N582" s="100"/>
      <c r="O582" s="100"/>
      <c r="P582" s="100"/>
      <c r="Q582" s="100"/>
      <c r="R582" s="100"/>
      <c r="S582" s="100"/>
      <c r="T582" s="100"/>
      <c r="U582" s="100"/>
      <c r="V582" s="100"/>
      <c r="W582" s="100"/>
      <c r="X582" s="100"/>
      <c r="Y582" s="100"/>
      <c r="Z582" s="100"/>
    </row>
    <row r="583" ht="14.25" customHeight="1">
      <c r="A583" s="100"/>
      <c r="B583" s="100"/>
      <c r="C583" s="100"/>
      <c r="D583" s="100"/>
      <c r="E583" s="100"/>
      <c r="F583" s="100"/>
      <c r="G583" s="100"/>
      <c r="H583" s="100"/>
      <c r="I583" s="100"/>
      <c r="J583" s="100"/>
      <c r="K583" s="100"/>
      <c r="L583" s="100"/>
      <c r="M583" s="100"/>
      <c r="N583" s="100"/>
      <c r="O583" s="100"/>
      <c r="P583" s="100"/>
      <c r="Q583" s="100"/>
      <c r="R583" s="100"/>
      <c r="S583" s="100"/>
      <c r="T583" s="100"/>
      <c r="U583" s="100"/>
      <c r="V583" s="100"/>
      <c r="W583" s="100"/>
      <c r="X583" s="100"/>
      <c r="Y583" s="100"/>
      <c r="Z583" s="100"/>
    </row>
    <row r="584" ht="14.25" customHeight="1">
      <c r="A584" s="100"/>
      <c r="B584" s="100"/>
      <c r="C584" s="100"/>
      <c r="D584" s="100"/>
      <c r="E584" s="100"/>
      <c r="F584" s="100"/>
      <c r="G584" s="100"/>
      <c r="H584" s="100"/>
      <c r="I584" s="100"/>
      <c r="J584" s="100"/>
      <c r="K584" s="100"/>
      <c r="L584" s="100"/>
      <c r="M584" s="100"/>
      <c r="N584" s="100"/>
      <c r="O584" s="100"/>
      <c r="P584" s="100"/>
      <c r="Q584" s="100"/>
      <c r="R584" s="100"/>
      <c r="S584" s="100"/>
      <c r="T584" s="100"/>
      <c r="U584" s="100"/>
      <c r="V584" s="100"/>
      <c r="W584" s="100"/>
      <c r="X584" s="100"/>
      <c r="Y584" s="100"/>
      <c r="Z584" s="100"/>
    </row>
    <row r="585" ht="14.25" customHeight="1">
      <c r="A585" s="100"/>
      <c r="B585" s="100"/>
      <c r="C585" s="100"/>
      <c r="D585" s="100"/>
      <c r="E585" s="100"/>
      <c r="F585" s="100"/>
      <c r="G585" s="100"/>
      <c r="H585" s="100"/>
      <c r="I585" s="100"/>
      <c r="J585" s="100"/>
      <c r="K585" s="100"/>
      <c r="L585" s="100"/>
      <c r="M585" s="100"/>
      <c r="N585" s="100"/>
      <c r="O585" s="100"/>
      <c r="P585" s="100"/>
      <c r="Q585" s="100"/>
      <c r="R585" s="100"/>
      <c r="S585" s="100"/>
      <c r="T585" s="100"/>
      <c r="U585" s="100"/>
      <c r="V585" s="100"/>
      <c r="W585" s="100"/>
      <c r="X585" s="100"/>
      <c r="Y585" s="100"/>
      <c r="Z585" s="100"/>
    </row>
    <row r="586" ht="14.25" customHeight="1">
      <c r="A586" s="100"/>
      <c r="B586" s="100"/>
      <c r="C586" s="100"/>
      <c r="D586" s="100"/>
      <c r="E586" s="100"/>
      <c r="F586" s="100"/>
      <c r="G586" s="100"/>
      <c r="H586" s="100"/>
      <c r="I586" s="100"/>
      <c r="J586" s="100"/>
      <c r="K586" s="100"/>
      <c r="L586" s="100"/>
      <c r="M586" s="100"/>
      <c r="N586" s="100"/>
      <c r="O586" s="100"/>
      <c r="P586" s="100"/>
      <c r="Q586" s="100"/>
      <c r="R586" s="100"/>
      <c r="S586" s="100"/>
      <c r="T586" s="100"/>
      <c r="U586" s="100"/>
      <c r="V586" s="100"/>
      <c r="W586" s="100"/>
      <c r="X586" s="100"/>
      <c r="Y586" s="100"/>
      <c r="Z586" s="100"/>
    </row>
    <row r="587" ht="14.25" customHeight="1">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row>
    <row r="588" ht="14.25" customHeight="1">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row>
    <row r="589" ht="14.25" customHeight="1">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row>
    <row r="590" ht="14.25" customHeight="1">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row>
    <row r="591" ht="14.25" customHeight="1">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row>
    <row r="592" ht="14.25" customHeight="1">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row>
    <row r="593" ht="14.25" customHeight="1">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row>
    <row r="594" ht="14.25" customHeight="1">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row>
    <row r="595" ht="14.25" customHeight="1">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c r="W595" s="100"/>
      <c r="X595" s="100"/>
      <c r="Y595" s="100"/>
      <c r="Z595" s="100"/>
    </row>
    <row r="596" ht="14.25" customHeight="1">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c r="W596" s="100"/>
      <c r="X596" s="100"/>
      <c r="Y596" s="100"/>
      <c r="Z596" s="100"/>
    </row>
    <row r="597" ht="14.25" customHeight="1">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c r="W597" s="100"/>
      <c r="X597" s="100"/>
      <c r="Y597" s="100"/>
      <c r="Z597" s="100"/>
    </row>
    <row r="598" ht="14.25" customHeight="1">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c r="W598" s="100"/>
      <c r="X598" s="100"/>
      <c r="Y598" s="100"/>
      <c r="Z598" s="100"/>
    </row>
    <row r="599" ht="14.25" customHeight="1">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c r="W599" s="100"/>
      <c r="X599" s="100"/>
      <c r="Y599" s="100"/>
      <c r="Z599" s="100"/>
    </row>
    <row r="600" ht="14.25" customHeight="1">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c r="W600" s="100"/>
      <c r="X600" s="100"/>
      <c r="Y600" s="100"/>
      <c r="Z600" s="100"/>
    </row>
    <row r="601" ht="14.25" customHeight="1">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c r="W601" s="100"/>
      <c r="X601" s="100"/>
      <c r="Y601" s="100"/>
      <c r="Z601" s="100"/>
    </row>
    <row r="602" ht="14.25" customHeight="1">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c r="W602" s="100"/>
      <c r="X602" s="100"/>
      <c r="Y602" s="100"/>
      <c r="Z602" s="100"/>
    </row>
    <row r="603" ht="14.25" customHeight="1">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c r="W603" s="100"/>
      <c r="X603" s="100"/>
      <c r="Y603" s="100"/>
      <c r="Z603" s="100"/>
    </row>
    <row r="604" ht="14.25" customHeight="1">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row>
    <row r="605" ht="14.25" customHeight="1">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c r="W605" s="100"/>
      <c r="X605" s="100"/>
      <c r="Y605" s="100"/>
      <c r="Z605" s="100"/>
    </row>
    <row r="606" ht="14.25" customHeight="1">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c r="W606" s="100"/>
      <c r="X606" s="100"/>
      <c r="Y606" s="100"/>
      <c r="Z606" s="100"/>
    </row>
    <row r="607" ht="14.25" customHeight="1">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c r="W607" s="100"/>
      <c r="X607" s="100"/>
      <c r="Y607" s="100"/>
      <c r="Z607" s="100"/>
    </row>
    <row r="608" ht="14.25" customHeight="1">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c r="W608" s="100"/>
      <c r="X608" s="100"/>
      <c r="Y608" s="100"/>
      <c r="Z608" s="100"/>
    </row>
    <row r="609" ht="14.25" customHeight="1">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c r="W609" s="100"/>
      <c r="X609" s="100"/>
      <c r="Y609" s="100"/>
      <c r="Z609" s="100"/>
    </row>
    <row r="610" ht="14.25" customHeight="1">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c r="W610" s="100"/>
      <c r="X610" s="100"/>
      <c r="Y610" s="100"/>
      <c r="Z610" s="100"/>
    </row>
    <row r="611" ht="14.25" customHeight="1">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c r="W611" s="100"/>
      <c r="X611" s="100"/>
      <c r="Y611" s="100"/>
      <c r="Z611" s="100"/>
    </row>
    <row r="612" ht="14.25" customHeight="1">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c r="W612" s="100"/>
      <c r="X612" s="100"/>
      <c r="Y612" s="100"/>
      <c r="Z612" s="100"/>
    </row>
    <row r="613" ht="14.25" customHeight="1">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c r="W613" s="100"/>
      <c r="X613" s="100"/>
      <c r="Y613" s="100"/>
      <c r="Z613" s="100"/>
    </row>
    <row r="614" ht="14.25" customHeight="1">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c r="W614" s="100"/>
      <c r="X614" s="100"/>
      <c r="Y614" s="100"/>
      <c r="Z614" s="100"/>
    </row>
    <row r="615" ht="14.25" customHeight="1">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c r="W615" s="100"/>
      <c r="X615" s="100"/>
      <c r="Y615" s="100"/>
      <c r="Z615" s="100"/>
    </row>
    <row r="616" ht="14.25" customHeight="1">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c r="W616" s="100"/>
      <c r="X616" s="100"/>
      <c r="Y616" s="100"/>
      <c r="Z616" s="100"/>
    </row>
    <row r="617" ht="14.25" customHeight="1">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c r="W617" s="100"/>
      <c r="X617" s="100"/>
      <c r="Y617" s="100"/>
      <c r="Z617" s="100"/>
    </row>
    <row r="618" ht="14.25" customHeight="1">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c r="W618" s="100"/>
      <c r="X618" s="100"/>
      <c r="Y618" s="100"/>
      <c r="Z618" s="100"/>
    </row>
    <row r="619" ht="14.25" customHeight="1">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c r="W619" s="100"/>
      <c r="X619" s="100"/>
      <c r="Y619" s="100"/>
      <c r="Z619" s="100"/>
    </row>
    <row r="620" ht="14.25" customHeight="1">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c r="W620" s="100"/>
      <c r="X620" s="100"/>
      <c r="Y620" s="100"/>
      <c r="Z620" s="100"/>
    </row>
    <row r="621" ht="14.25" customHeight="1">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c r="W621" s="100"/>
      <c r="X621" s="100"/>
      <c r="Y621" s="100"/>
      <c r="Z621" s="100"/>
    </row>
    <row r="622" ht="14.25" customHeight="1">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c r="W622" s="100"/>
      <c r="X622" s="100"/>
      <c r="Y622" s="100"/>
      <c r="Z622" s="100"/>
    </row>
    <row r="623" ht="14.25" customHeight="1">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c r="W623" s="100"/>
      <c r="X623" s="100"/>
      <c r="Y623" s="100"/>
      <c r="Z623" s="100"/>
    </row>
    <row r="624" ht="14.25" customHeight="1">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c r="W624" s="100"/>
      <c r="X624" s="100"/>
      <c r="Y624" s="100"/>
      <c r="Z624" s="100"/>
    </row>
    <row r="625" ht="14.25" customHeight="1">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c r="W625" s="100"/>
      <c r="X625" s="100"/>
      <c r="Y625" s="100"/>
      <c r="Z625" s="100"/>
    </row>
    <row r="626" ht="14.25" customHeight="1">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c r="W626" s="100"/>
      <c r="X626" s="100"/>
      <c r="Y626" s="100"/>
      <c r="Z626" s="100"/>
    </row>
    <row r="627" ht="14.25" customHeight="1">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c r="W627" s="100"/>
      <c r="X627" s="100"/>
      <c r="Y627" s="100"/>
      <c r="Z627" s="100"/>
    </row>
    <row r="628" ht="14.25" customHeight="1">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c r="W628" s="100"/>
      <c r="X628" s="100"/>
      <c r="Y628" s="100"/>
      <c r="Z628" s="100"/>
    </row>
    <row r="629" ht="14.25" customHeight="1">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c r="W629" s="100"/>
      <c r="X629" s="100"/>
      <c r="Y629" s="100"/>
      <c r="Z629" s="100"/>
    </row>
    <row r="630" ht="14.25" customHeight="1">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c r="W630" s="100"/>
      <c r="X630" s="100"/>
      <c r="Y630" s="100"/>
      <c r="Z630" s="100"/>
    </row>
    <row r="631" ht="14.25" customHeight="1">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c r="W631" s="100"/>
      <c r="X631" s="100"/>
      <c r="Y631" s="100"/>
      <c r="Z631" s="100"/>
    </row>
    <row r="632" ht="14.25" customHeight="1">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c r="W632" s="100"/>
      <c r="X632" s="100"/>
      <c r="Y632" s="100"/>
      <c r="Z632" s="100"/>
    </row>
    <row r="633" ht="14.25" customHeight="1">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c r="W633" s="100"/>
      <c r="X633" s="100"/>
      <c r="Y633" s="100"/>
      <c r="Z633" s="100"/>
    </row>
    <row r="634" ht="14.25" customHeight="1">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c r="W634" s="100"/>
      <c r="X634" s="100"/>
      <c r="Y634" s="100"/>
      <c r="Z634" s="100"/>
    </row>
    <row r="635" ht="14.25" customHeight="1">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c r="W635" s="100"/>
      <c r="X635" s="100"/>
      <c r="Y635" s="100"/>
      <c r="Z635" s="100"/>
    </row>
    <row r="636" ht="14.25" customHeight="1">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c r="W636" s="100"/>
      <c r="X636" s="100"/>
      <c r="Y636" s="100"/>
      <c r="Z636" s="100"/>
    </row>
    <row r="637" ht="14.25" customHeight="1">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c r="W637" s="100"/>
      <c r="X637" s="100"/>
      <c r="Y637" s="100"/>
      <c r="Z637" s="100"/>
    </row>
    <row r="638" ht="14.25" customHeight="1">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c r="W638" s="100"/>
      <c r="X638" s="100"/>
      <c r="Y638" s="100"/>
      <c r="Z638" s="100"/>
    </row>
    <row r="639" ht="14.25" customHeight="1">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c r="W639" s="100"/>
      <c r="X639" s="100"/>
      <c r="Y639" s="100"/>
      <c r="Z639" s="100"/>
    </row>
    <row r="640" ht="14.25" customHeight="1">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c r="W640" s="100"/>
      <c r="X640" s="100"/>
      <c r="Y640" s="100"/>
      <c r="Z640" s="100"/>
    </row>
    <row r="641" ht="14.25" customHeight="1">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c r="W641" s="100"/>
      <c r="X641" s="100"/>
      <c r="Y641" s="100"/>
      <c r="Z641" s="100"/>
    </row>
    <row r="642" ht="14.25" customHeight="1">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c r="W642" s="100"/>
      <c r="X642" s="100"/>
      <c r="Y642" s="100"/>
      <c r="Z642" s="100"/>
    </row>
    <row r="643" ht="14.25" customHeight="1">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c r="W643" s="100"/>
      <c r="X643" s="100"/>
      <c r="Y643" s="100"/>
      <c r="Z643" s="100"/>
    </row>
    <row r="644" ht="14.25" customHeight="1">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c r="W644" s="100"/>
      <c r="X644" s="100"/>
      <c r="Y644" s="100"/>
      <c r="Z644" s="100"/>
    </row>
    <row r="645" ht="14.25" customHeight="1">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c r="W645" s="100"/>
      <c r="X645" s="100"/>
      <c r="Y645" s="100"/>
      <c r="Z645" s="100"/>
    </row>
    <row r="646" ht="14.25" customHeight="1">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c r="W646" s="100"/>
      <c r="X646" s="100"/>
      <c r="Y646" s="100"/>
      <c r="Z646" s="100"/>
    </row>
    <row r="647" ht="14.25" customHeight="1">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c r="W647" s="100"/>
      <c r="X647" s="100"/>
      <c r="Y647" s="100"/>
      <c r="Z647" s="100"/>
    </row>
    <row r="648" ht="14.25" customHeight="1">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c r="W648" s="100"/>
      <c r="X648" s="100"/>
      <c r="Y648" s="100"/>
      <c r="Z648" s="100"/>
    </row>
    <row r="649" ht="14.25" customHeight="1">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c r="W649" s="100"/>
      <c r="X649" s="100"/>
      <c r="Y649" s="100"/>
      <c r="Z649" s="100"/>
    </row>
    <row r="650" ht="14.25" customHeight="1">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c r="W650" s="100"/>
      <c r="X650" s="100"/>
      <c r="Y650" s="100"/>
      <c r="Z650" s="100"/>
    </row>
    <row r="651" ht="14.25" customHeight="1">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c r="W651" s="100"/>
      <c r="X651" s="100"/>
      <c r="Y651" s="100"/>
      <c r="Z651" s="100"/>
    </row>
    <row r="652" ht="14.25" customHeight="1">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c r="W652" s="100"/>
      <c r="X652" s="100"/>
      <c r="Y652" s="100"/>
      <c r="Z652" s="100"/>
    </row>
    <row r="653" ht="14.25" customHeight="1">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c r="W653" s="100"/>
      <c r="X653" s="100"/>
      <c r="Y653" s="100"/>
      <c r="Z653" s="100"/>
    </row>
    <row r="654" ht="14.25" customHeight="1">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c r="W654" s="100"/>
      <c r="X654" s="100"/>
      <c r="Y654" s="100"/>
      <c r="Z654" s="100"/>
    </row>
    <row r="655" ht="14.25" customHeight="1">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c r="W655" s="100"/>
      <c r="X655" s="100"/>
      <c r="Y655" s="100"/>
      <c r="Z655" s="100"/>
    </row>
    <row r="656" ht="14.25" customHeight="1">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c r="W656" s="100"/>
      <c r="X656" s="100"/>
      <c r="Y656" s="100"/>
      <c r="Z656" s="100"/>
    </row>
    <row r="657" ht="14.25" customHeight="1">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c r="W657" s="100"/>
      <c r="X657" s="100"/>
      <c r="Y657" s="100"/>
      <c r="Z657" s="100"/>
    </row>
    <row r="658" ht="14.25" customHeight="1">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c r="W658" s="100"/>
      <c r="X658" s="100"/>
      <c r="Y658" s="100"/>
      <c r="Z658" s="100"/>
    </row>
    <row r="659" ht="14.25" customHeight="1">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c r="W659" s="100"/>
      <c r="X659" s="100"/>
      <c r="Y659" s="100"/>
      <c r="Z659" s="100"/>
    </row>
    <row r="660" ht="14.25" customHeight="1">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c r="W660" s="100"/>
      <c r="X660" s="100"/>
      <c r="Y660" s="100"/>
      <c r="Z660" s="100"/>
    </row>
    <row r="661" ht="14.25" customHeight="1">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c r="W661" s="100"/>
      <c r="X661" s="100"/>
      <c r="Y661" s="100"/>
      <c r="Z661" s="100"/>
    </row>
    <row r="662" ht="14.25" customHeight="1">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c r="W662" s="100"/>
      <c r="X662" s="100"/>
      <c r="Y662" s="100"/>
      <c r="Z662" s="100"/>
    </row>
    <row r="663" ht="14.25" customHeight="1">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c r="W663" s="100"/>
      <c r="X663" s="100"/>
      <c r="Y663" s="100"/>
      <c r="Z663" s="100"/>
    </row>
    <row r="664" ht="14.25" customHeight="1">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c r="W664" s="100"/>
      <c r="X664" s="100"/>
      <c r="Y664" s="100"/>
      <c r="Z664" s="100"/>
    </row>
    <row r="665" ht="14.25" customHeight="1">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c r="W665" s="100"/>
      <c r="X665" s="100"/>
      <c r="Y665" s="100"/>
      <c r="Z665" s="100"/>
    </row>
    <row r="666" ht="14.25" customHeight="1">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c r="W666" s="100"/>
      <c r="X666" s="100"/>
      <c r="Y666" s="100"/>
      <c r="Z666" s="100"/>
    </row>
    <row r="667" ht="14.25" customHeight="1">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c r="W667" s="100"/>
      <c r="X667" s="100"/>
      <c r="Y667" s="100"/>
      <c r="Z667" s="100"/>
    </row>
    <row r="668" ht="14.25" customHeight="1">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c r="W668" s="100"/>
      <c r="X668" s="100"/>
      <c r="Y668" s="100"/>
      <c r="Z668" s="100"/>
    </row>
    <row r="669" ht="14.25" customHeight="1">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c r="W669" s="100"/>
      <c r="X669" s="100"/>
      <c r="Y669" s="100"/>
      <c r="Z669" s="100"/>
    </row>
    <row r="670" ht="14.25" customHeight="1">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c r="W670" s="100"/>
      <c r="X670" s="100"/>
      <c r="Y670" s="100"/>
      <c r="Z670" s="100"/>
    </row>
    <row r="671" ht="14.25" customHeight="1">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c r="W671" s="100"/>
      <c r="X671" s="100"/>
      <c r="Y671" s="100"/>
      <c r="Z671" s="100"/>
    </row>
    <row r="672" ht="14.25" customHeight="1">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c r="W672" s="100"/>
      <c r="X672" s="100"/>
      <c r="Y672" s="100"/>
      <c r="Z672" s="100"/>
    </row>
    <row r="673" ht="14.25" customHeight="1">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c r="W673" s="100"/>
      <c r="X673" s="100"/>
      <c r="Y673" s="100"/>
      <c r="Z673" s="100"/>
    </row>
    <row r="674" ht="14.25" customHeight="1">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c r="W674" s="100"/>
      <c r="X674" s="100"/>
      <c r="Y674" s="100"/>
      <c r="Z674" s="100"/>
    </row>
    <row r="675" ht="14.25" customHeight="1">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c r="W675" s="100"/>
      <c r="X675" s="100"/>
      <c r="Y675" s="100"/>
      <c r="Z675" s="100"/>
    </row>
    <row r="676" ht="14.25" customHeight="1">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c r="W676" s="100"/>
      <c r="X676" s="100"/>
      <c r="Y676" s="100"/>
      <c r="Z676" s="100"/>
    </row>
    <row r="677" ht="14.25" customHeight="1">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c r="W677" s="100"/>
      <c r="X677" s="100"/>
      <c r="Y677" s="100"/>
      <c r="Z677" s="100"/>
    </row>
    <row r="678" ht="14.25" customHeight="1">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c r="W678" s="100"/>
      <c r="X678" s="100"/>
      <c r="Y678" s="100"/>
      <c r="Z678" s="100"/>
    </row>
    <row r="679" ht="14.25" customHeight="1">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c r="W679" s="100"/>
      <c r="X679" s="100"/>
      <c r="Y679" s="100"/>
      <c r="Z679" s="100"/>
    </row>
    <row r="680" ht="14.25" customHeight="1">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c r="W680" s="100"/>
      <c r="X680" s="100"/>
      <c r="Y680" s="100"/>
      <c r="Z680" s="100"/>
    </row>
    <row r="681" ht="14.25" customHeight="1">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c r="W681" s="100"/>
      <c r="X681" s="100"/>
      <c r="Y681" s="100"/>
      <c r="Z681" s="100"/>
    </row>
    <row r="682" ht="14.25" customHeight="1">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c r="W682" s="100"/>
      <c r="X682" s="100"/>
      <c r="Y682" s="100"/>
      <c r="Z682" s="100"/>
    </row>
    <row r="683" ht="14.25" customHeight="1">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c r="W683" s="100"/>
      <c r="X683" s="100"/>
      <c r="Y683" s="100"/>
      <c r="Z683" s="100"/>
    </row>
    <row r="684" ht="14.25" customHeight="1">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c r="W684" s="100"/>
      <c r="X684" s="100"/>
      <c r="Y684" s="100"/>
      <c r="Z684" s="100"/>
    </row>
    <row r="685" ht="14.25" customHeight="1">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c r="W685" s="100"/>
      <c r="X685" s="100"/>
      <c r="Y685" s="100"/>
      <c r="Z685" s="100"/>
    </row>
    <row r="686" ht="14.25" customHeight="1">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c r="W686" s="100"/>
      <c r="X686" s="100"/>
      <c r="Y686" s="100"/>
      <c r="Z686" s="100"/>
    </row>
    <row r="687" ht="14.25" customHeight="1">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c r="W687" s="100"/>
      <c r="X687" s="100"/>
      <c r="Y687" s="100"/>
      <c r="Z687" s="100"/>
    </row>
    <row r="688" ht="14.25" customHeight="1">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c r="W688" s="100"/>
      <c r="X688" s="100"/>
      <c r="Y688" s="100"/>
      <c r="Z688" s="100"/>
    </row>
    <row r="689" ht="14.25" customHeight="1">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c r="W689" s="100"/>
      <c r="X689" s="100"/>
      <c r="Y689" s="100"/>
      <c r="Z689" s="100"/>
    </row>
    <row r="690" ht="14.25" customHeight="1">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c r="W690" s="100"/>
      <c r="X690" s="100"/>
      <c r="Y690" s="100"/>
      <c r="Z690" s="100"/>
    </row>
    <row r="691" ht="14.25" customHeight="1">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c r="W691" s="100"/>
      <c r="X691" s="100"/>
      <c r="Y691" s="100"/>
      <c r="Z691" s="100"/>
    </row>
    <row r="692" ht="14.25" customHeight="1">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c r="W692" s="100"/>
      <c r="X692" s="100"/>
      <c r="Y692" s="100"/>
      <c r="Z692" s="100"/>
    </row>
    <row r="693" ht="14.25" customHeight="1">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c r="W693" s="100"/>
      <c r="X693" s="100"/>
      <c r="Y693" s="100"/>
      <c r="Z693" s="100"/>
    </row>
    <row r="694" ht="14.25" customHeight="1">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c r="W694" s="100"/>
      <c r="X694" s="100"/>
      <c r="Y694" s="100"/>
      <c r="Z694" s="100"/>
    </row>
    <row r="695" ht="14.25" customHeight="1">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c r="W695" s="100"/>
      <c r="X695" s="100"/>
      <c r="Y695" s="100"/>
      <c r="Z695" s="100"/>
    </row>
    <row r="696" ht="14.25" customHeight="1">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c r="W696" s="100"/>
      <c r="X696" s="100"/>
      <c r="Y696" s="100"/>
      <c r="Z696" s="100"/>
    </row>
    <row r="697" ht="14.25" customHeight="1">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c r="W697" s="100"/>
      <c r="X697" s="100"/>
      <c r="Y697" s="100"/>
      <c r="Z697" s="100"/>
    </row>
    <row r="698" ht="14.25" customHeight="1">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c r="W698" s="100"/>
      <c r="X698" s="100"/>
      <c r="Y698" s="100"/>
      <c r="Z698" s="100"/>
    </row>
    <row r="699" ht="14.25" customHeight="1">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c r="W699" s="100"/>
      <c r="X699" s="100"/>
      <c r="Y699" s="100"/>
      <c r="Z699" s="100"/>
    </row>
    <row r="700" ht="14.25" customHeight="1">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c r="W700" s="100"/>
      <c r="X700" s="100"/>
      <c r="Y700" s="100"/>
      <c r="Z700" s="100"/>
    </row>
    <row r="701" ht="14.25" customHeight="1">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c r="W701" s="100"/>
      <c r="X701" s="100"/>
      <c r="Y701" s="100"/>
      <c r="Z701" s="100"/>
    </row>
    <row r="702" ht="14.25" customHeight="1">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c r="W702" s="100"/>
      <c r="X702" s="100"/>
      <c r="Y702" s="100"/>
      <c r="Z702" s="100"/>
    </row>
    <row r="703" ht="14.25" customHeight="1">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c r="W703" s="100"/>
      <c r="X703" s="100"/>
      <c r="Y703" s="100"/>
      <c r="Z703" s="100"/>
    </row>
    <row r="704" ht="14.25" customHeight="1">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c r="W704" s="100"/>
      <c r="X704" s="100"/>
      <c r="Y704" s="100"/>
      <c r="Z704" s="100"/>
    </row>
    <row r="705" ht="14.25" customHeight="1">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c r="W705" s="100"/>
      <c r="X705" s="100"/>
      <c r="Y705" s="100"/>
      <c r="Z705" s="100"/>
    </row>
    <row r="706" ht="14.25" customHeight="1">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c r="W706" s="100"/>
      <c r="X706" s="100"/>
      <c r="Y706" s="100"/>
      <c r="Z706" s="100"/>
    </row>
    <row r="707" ht="14.25" customHeight="1">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c r="W707" s="100"/>
      <c r="X707" s="100"/>
      <c r="Y707" s="100"/>
      <c r="Z707" s="100"/>
    </row>
    <row r="708" ht="14.25" customHeight="1">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c r="W708" s="100"/>
      <c r="X708" s="100"/>
      <c r="Y708" s="100"/>
      <c r="Z708" s="100"/>
    </row>
    <row r="709" ht="14.25" customHeight="1">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c r="W709" s="100"/>
      <c r="X709" s="100"/>
      <c r="Y709" s="100"/>
      <c r="Z709" s="100"/>
    </row>
    <row r="710" ht="14.25" customHeight="1">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c r="W710" s="100"/>
      <c r="X710" s="100"/>
      <c r="Y710" s="100"/>
      <c r="Z710" s="100"/>
    </row>
    <row r="711" ht="14.25" customHeight="1">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c r="W711" s="100"/>
      <c r="X711" s="100"/>
      <c r="Y711" s="100"/>
      <c r="Z711" s="100"/>
    </row>
    <row r="712" ht="14.25" customHeight="1">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c r="W712" s="100"/>
      <c r="X712" s="100"/>
      <c r="Y712" s="100"/>
      <c r="Z712" s="100"/>
    </row>
    <row r="713" ht="14.25" customHeight="1">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c r="W713" s="100"/>
      <c r="X713" s="100"/>
      <c r="Y713" s="100"/>
      <c r="Z713" s="100"/>
    </row>
    <row r="714" ht="14.25" customHeight="1">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c r="W714" s="100"/>
      <c r="X714" s="100"/>
      <c r="Y714" s="100"/>
      <c r="Z714" s="100"/>
    </row>
    <row r="715" ht="14.25" customHeight="1">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c r="W715" s="100"/>
      <c r="X715" s="100"/>
      <c r="Y715" s="100"/>
      <c r="Z715" s="100"/>
    </row>
    <row r="716" ht="14.25" customHeight="1">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c r="W716" s="100"/>
      <c r="X716" s="100"/>
      <c r="Y716" s="100"/>
      <c r="Z716" s="100"/>
    </row>
    <row r="717" ht="14.25" customHeight="1">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c r="W717" s="100"/>
      <c r="X717" s="100"/>
      <c r="Y717" s="100"/>
      <c r="Z717" s="100"/>
    </row>
    <row r="718" ht="14.25" customHeight="1">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c r="W718" s="100"/>
      <c r="X718" s="100"/>
      <c r="Y718" s="100"/>
      <c r="Z718" s="100"/>
    </row>
    <row r="719" ht="14.25" customHeight="1">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c r="W719" s="100"/>
      <c r="X719" s="100"/>
      <c r="Y719" s="100"/>
      <c r="Z719" s="100"/>
    </row>
    <row r="720" ht="14.25" customHeight="1">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c r="W720" s="100"/>
      <c r="X720" s="100"/>
      <c r="Y720" s="100"/>
      <c r="Z720" s="100"/>
    </row>
    <row r="721" ht="14.25" customHeight="1">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row>
    <row r="722" ht="14.25" customHeight="1">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row>
    <row r="723" ht="14.25" customHeight="1">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row>
    <row r="724" ht="14.25" customHeight="1">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row>
    <row r="725" ht="14.25" customHeight="1">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row>
    <row r="726" ht="14.25" customHeight="1">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row>
    <row r="727" ht="14.25" customHeight="1">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row>
    <row r="728" ht="14.25" customHeight="1">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row>
    <row r="729" ht="14.25" customHeight="1">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row>
    <row r="730" ht="14.25" customHeight="1">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row>
    <row r="731" ht="14.25" customHeight="1">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row>
    <row r="732" ht="14.25" customHeight="1">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row>
    <row r="733" ht="14.25" customHeight="1">
      <c r="A733" s="100"/>
      <c r="B733" s="100"/>
      <c r="C733" s="100"/>
      <c r="D733" s="100"/>
      <c r="E733" s="100"/>
      <c r="F733" s="100"/>
      <c r="G733" s="100"/>
      <c r="H733" s="100"/>
      <c r="I733" s="100"/>
      <c r="J733" s="100"/>
      <c r="K733" s="100"/>
      <c r="L733" s="100"/>
      <c r="M733" s="100"/>
      <c r="N733" s="100"/>
      <c r="O733" s="100"/>
      <c r="P733" s="100"/>
      <c r="Q733" s="100"/>
      <c r="R733" s="100"/>
      <c r="S733" s="100"/>
      <c r="T733" s="100"/>
      <c r="U733" s="100"/>
      <c r="V733" s="100"/>
      <c r="W733" s="100"/>
      <c r="X733" s="100"/>
      <c r="Y733" s="100"/>
      <c r="Z733" s="100"/>
    </row>
    <row r="734" ht="14.25" customHeight="1">
      <c r="A734" s="100"/>
      <c r="B734" s="100"/>
      <c r="C734" s="100"/>
      <c r="D734" s="100"/>
      <c r="E734" s="100"/>
      <c r="F734" s="100"/>
      <c r="G734" s="100"/>
      <c r="H734" s="100"/>
      <c r="I734" s="100"/>
      <c r="J734" s="100"/>
      <c r="K734" s="100"/>
      <c r="L734" s="100"/>
      <c r="M734" s="100"/>
      <c r="N734" s="100"/>
      <c r="O734" s="100"/>
      <c r="P734" s="100"/>
      <c r="Q734" s="100"/>
      <c r="R734" s="100"/>
      <c r="S734" s="100"/>
      <c r="T734" s="100"/>
      <c r="U734" s="100"/>
      <c r="V734" s="100"/>
      <c r="W734" s="100"/>
      <c r="X734" s="100"/>
      <c r="Y734" s="100"/>
      <c r="Z734" s="100"/>
    </row>
    <row r="735" ht="14.25" customHeight="1">
      <c r="A735" s="100"/>
      <c r="B735" s="100"/>
      <c r="C735" s="100"/>
      <c r="D735" s="100"/>
      <c r="E735" s="100"/>
      <c r="F735" s="100"/>
      <c r="G735" s="100"/>
      <c r="H735" s="100"/>
      <c r="I735" s="100"/>
      <c r="J735" s="100"/>
      <c r="K735" s="100"/>
      <c r="L735" s="100"/>
      <c r="M735" s="100"/>
      <c r="N735" s="100"/>
      <c r="O735" s="100"/>
      <c r="P735" s="100"/>
      <c r="Q735" s="100"/>
      <c r="R735" s="100"/>
      <c r="S735" s="100"/>
      <c r="T735" s="100"/>
      <c r="U735" s="100"/>
      <c r="V735" s="100"/>
      <c r="W735" s="100"/>
      <c r="X735" s="100"/>
      <c r="Y735" s="100"/>
      <c r="Z735" s="100"/>
    </row>
    <row r="736" ht="14.25" customHeight="1">
      <c r="A736" s="100"/>
      <c r="B736" s="100"/>
      <c r="C736" s="100"/>
      <c r="D736" s="100"/>
      <c r="E736" s="100"/>
      <c r="F736" s="100"/>
      <c r="G736" s="100"/>
      <c r="H736" s="100"/>
      <c r="I736" s="100"/>
      <c r="J736" s="100"/>
      <c r="K736" s="100"/>
      <c r="L736" s="100"/>
      <c r="M736" s="100"/>
      <c r="N736" s="100"/>
      <c r="O736" s="100"/>
      <c r="P736" s="100"/>
      <c r="Q736" s="100"/>
      <c r="R736" s="100"/>
      <c r="S736" s="100"/>
      <c r="T736" s="100"/>
      <c r="U736" s="100"/>
      <c r="V736" s="100"/>
      <c r="W736" s="100"/>
      <c r="X736" s="100"/>
      <c r="Y736" s="100"/>
      <c r="Z736" s="100"/>
    </row>
    <row r="737" ht="14.25" customHeight="1">
      <c r="A737" s="100"/>
      <c r="B737" s="100"/>
      <c r="C737" s="100"/>
      <c r="D737" s="100"/>
      <c r="E737" s="100"/>
      <c r="F737" s="100"/>
      <c r="G737" s="100"/>
      <c r="H737" s="100"/>
      <c r="I737" s="100"/>
      <c r="J737" s="100"/>
      <c r="K737" s="100"/>
      <c r="L737" s="100"/>
      <c r="M737" s="100"/>
      <c r="N737" s="100"/>
      <c r="O737" s="100"/>
      <c r="P737" s="100"/>
      <c r="Q737" s="100"/>
      <c r="R737" s="100"/>
      <c r="S737" s="100"/>
      <c r="T737" s="100"/>
      <c r="U737" s="100"/>
      <c r="V737" s="100"/>
      <c r="W737" s="100"/>
      <c r="X737" s="100"/>
      <c r="Y737" s="100"/>
      <c r="Z737" s="100"/>
    </row>
    <row r="738" ht="14.25" customHeight="1">
      <c r="A738" s="100"/>
      <c r="B738" s="100"/>
      <c r="C738" s="100"/>
      <c r="D738" s="100"/>
      <c r="E738" s="100"/>
      <c r="F738" s="100"/>
      <c r="G738" s="100"/>
      <c r="H738" s="100"/>
      <c r="I738" s="100"/>
      <c r="J738" s="100"/>
      <c r="K738" s="100"/>
      <c r="L738" s="100"/>
      <c r="M738" s="100"/>
      <c r="N738" s="100"/>
      <c r="O738" s="100"/>
      <c r="P738" s="100"/>
      <c r="Q738" s="100"/>
      <c r="R738" s="100"/>
      <c r="S738" s="100"/>
      <c r="T738" s="100"/>
      <c r="U738" s="100"/>
      <c r="V738" s="100"/>
      <c r="W738" s="100"/>
      <c r="X738" s="100"/>
      <c r="Y738" s="100"/>
      <c r="Z738" s="100"/>
    </row>
    <row r="739" ht="14.25" customHeight="1">
      <c r="A739" s="100"/>
      <c r="B739" s="100"/>
      <c r="C739" s="100"/>
      <c r="D739" s="100"/>
      <c r="E739" s="100"/>
      <c r="F739" s="100"/>
      <c r="G739" s="100"/>
      <c r="H739" s="100"/>
      <c r="I739" s="100"/>
      <c r="J739" s="100"/>
      <c r="K739" s="100"/>
      <c r="L739" s="100"/>
      <c r="M739" s="100"/>
      <c r="N739" s="100"/>
      <c r="O739" s="100"/>
      <c r="P739" s="100"/>
      <c r="Q739" s="100"/>
      <c r="R739" s="100"/>
      <c r="S739" s="100"/>
      <c r="T739" s="100"/>
      <c r="U739" s="100"/>
      <c r="V739" s="100"/>
      <c r="W739" s="100"/>
      <c r="X739" s="100"/>
      <c r="Y739" s="100"/>
      <c r="Z739" s="100"/>
    </row>
    <row r="740" ht="14.25" customHeight="1">
      <c r="A740" s="100"/>
      <c r="B740" s="100"/>
      <c r="C740" s="100"/>
      <c r="D740" s="100"/>
      <c r="E740" s="100"/>
      <c r="F740" s="100"/>
      <c r="G740" s="100"/>
      <c r="H740" s="100"/>
      <c r="I740" s="100"/>
      <c r="J740" s="100"/>
      <c r="K740" s="100"/>
      <c r="L740" s="100"/>
      <c r="M740" s="100"/>
      <c r="N740" s="100"/>
      <c r="O740" s="100"/>
      <c r="P740" s="100"/>
      <c r="Q740" s="100"/>
      <c r="R740" s="100"/>
      <c r="S740" s="100"/>
      <c r="T740" s="100"/>
      <c r="U740" s="100"/>
      <c r="V740" s="100"/>
      <c r="W740" s="100"/>
      <c r="X740" s="100"/>
      <c r="Y740" s="100"/>
      <c r="Z740" s="100"/>
    </row>
    <row r="741" ht="14.25" customHeight="1">
      <c r="A741" s="100"/>
      <c r="B741" s="100"/>
      <c r="C741" s="100"/>
      <c r="D741" s="100"/>
      <c r="E741" s="100"/>
      <c r="F741" s="100"/>
      <c r="G741" s="100"/>
      <c r="H741" s="100"/>
      <c r="I741" s="100"/>
      <c r="J741" s="100"/>
      <c r="K741" s="100"/>
      <c r="L741" s="100"/>
      <c r="M741" s="100"/>
      <c r="N741" s="100"/>
      <c r="O741" s="100"/>
      <c r="P741" s="100"/>
      <c r="Q741" s="100"/>
      <c r="R741" s="100"/>
      <c r="S741" s="100"/>
      <c r="T741" s="100"/>
      <c r="U741" s="100"/>
      <c r="V741" s="100"/>
      <c r="W741" s="100"/>
      <c r="X741" s="100"/>
      <c r="Y741" s="100"/>
      <c r="Z741" s="100"/>
    </row>
    <row r="742" ht="14.25" customHeight="1">
      <c r="A742" s="100"/>
      <c r="B742" s="100"/>
      <c r="C742" s="100"/>
      <c r="D742" s="100"/>
      <c r="E742" s="100"/>
      <c r="F742" s="100"/>
      <c r="G742" s="100"/>
      <c r="H742" s="100"/>
      <c r="I742" s="100"/>
      <c r="J742" s="100"/>
      <c r="K742" s="100"/>
      <c r="L742" s="100"/>
      <c r="M742" s="100"/>
      <c r="N742" s="100"/>
      <c r="O742" s="100"/>
      <c r="P742" s="100"/>
      <c r="Q742" s="100"/>
      <c r="R742" s="100"/>
      <c r="S742" s="100"/>
      <c r="T742" s="100"/>
      <c r="U742" s="100"/>
      <c r="V742" s="100"/>
      <c r="W742" s="100"/>
      <c r="X742" s="100"/>
      <c r="Y742" s="100"/>
      <c r="Z742" s="100"/>
    </row>
    <row r="743" ht="14.25" customHeight="1">
      <c r="A743" s="100"/>
      <c r="B743" s="100"/>
      <c r="C743" s="100"/>
      <c r="D743" s="100"/>
      <c r="E743" s="100"/>
      <c r="F743" s="100"/>
      <c r="G743" s="100"/>
      <c r="H743" s="100"/>
      <c r="I743" s="100"/>
      <c r="J743" s="100"/>
      <c r="K743" s="100"/>
      <c r="L743" s="100"/>
      <c r="M743" s="100"/>
      <c r="N743" s="100"/>
      <c r="O743" s="100"/>
      <c r="P743" s="100"/>
      <c r="Q743" s="100"/>
      <c r="R743" s="100"/>
      <c r="S743" s="100"/>
      <c r="T743" s="100"/>
      <c r="U743" s="100"/>
      <c r="V743" s="100"/>
      <c r="W743" s="100"/>
      <c r="X743" s="100"/>
      <c r="Y743" s="100"/>
      <c r="Z743" s="100"/>
    </row>
    <row r="744" ht="14.25" customHeight="1">
      <c r="A744" s="100"/>
      <c r="B744" s="100"/>
      <c r="C744" s="100"/>
      <c r="D744" s="100"/>
      <c r="E744" s="100"/>
      <c r="F744" s="100"/>
      <c r="G744" s="100"/>
      <c r="H744" s="100"/>
      <c r="I744" s="100"/>
      <c r="J744" s="100"/>
      <c r="K744" s="100"/>
      <c r="L744" s="100"/>
      <c r="M744" s="100"/>
      <c r="N744" s="100"/>
      <c r="O744" s="100"/>
      <c r="P744" s="100"/>
      <c r="Q744" s="100"/>
      <c r="R744" s="100"/>
      <c r="S744" s="100"/>
      <c r="T744" s="100"/>
      <c r="U744" s="100"/>
      <c r="V744" s="100"/>
      <c r="W744" s="100"/>
      <c r="X744" s="100"/>
      <c r="Y744" s="100"/>
      <c r="Z744" s="100"/>
    </row>
    <row r="745" ht="14.25" customHeight="1">
      <c r="A745" s="100"/>
      <c r="B745" s="100"/>
      <c r="C745" s="100"/>
      <c r="D745" s="100"/>
      <c r="E745" s="100"/>
      <c r="F745" s="100"/>
      <c r="G745" s="100"/>
      <c r="H745" s="100"/>
      <c r="I745" s="100"/>
      <c r="J745" s="100"/>
      <c r="K745" s="100"/>
      <c r="L745" s="100"/>
      <c r="M745" s="100"/>
      <c r="N745" s="100"/>
      <c r="O745" s="100"/>
      <c r="P745" s="100"/>
      <c r="Q745" s="100"/>
      <c r="R745" s="100"/>
      <c r="S745" s="100"/>
      <c r="T745" s="100"/>
      <c r="U745" s="100"/>
      <c r="V745" s="100"/>
      <c r="W745" s="100"/>
      <c r="X745" s="100"/>
      <c r="Y745" s="100"/>
      <c r="Z745" s="100"/>
    </row>
    <row r="746" ht="14.25" customHeight="1">
      <c r="A746" s="100"/>
      <c r="B746" s="100"/>
      <c r="C746" s="100"/>
      <c r="D746" s="100"/>
      <c r="E746" s="100"/>
      <c r="F746" s="100"/>
      <c r="G746" s="100"/>
      <c r="H746" s="100"/>
      <c r="I746" s="100"/>
      <c r="J746" s="100"/>
      <c r="K746" s="100"/>
      <c r="L746" s="100"/>
      <c r="M746" s="100"/>
      <c r="N746" s="100"/>
      <c r="O746" s="100"/>
      <c r="P746" s="100"/>
      <c r="Q746" s="100"/>
      <c r="R746" s="100"/>
      <c r="S746" s="100"/>
      <c r="T746" s="100"/>
      <c r="U746" s="100"/>
      <c r="V746" s="100"/>
      <c r="W746" s="100"/>
      <c r="X746" s="100"/>
      <c r="Y746" s="100"/>
      <c r="Z746" s="100"/>
    </row>
    <row r="747" ht="14.25" customHeight="1">
      <c r="A747" s="100"/>
      <c r="B747" s="100"/>
      <c r="C747" s="100"/>
      <c r="D747" s="100"/>
      <c r="E747" s="100"/>
      <c r="F747" s="100"/>
      <c r="G747" s="100"/>
      <c r="H747" s="100"/>
      <c r="I747" s="100"/>
      <c r="J747" s="100"/>
      <c r="K747" s="100"/>
      <c r="L747" s="100"/>
      <c r="M747" s="100"/>
      <c r="N747" s="100"/>
      <c r="O747" s="100"/>
      <c r="P747" s="100"/>
      <c r="Q747" s="100"/>
      <c r="R747" s="100"/>
      <c r="S747" s="100"/>
      <c r="T747" s="100"/>
      <c r="U747" s="100"/>
      <c r="V747" s="100"/>
      <c r="W747" s="100"/>
      <c r="X747" s="100"/>
      <c r="Y747" s="100"/>
      <c r="Z747" s="100"/>
    </row>
    <row r="748" ht="14.25" customHeight="1">
      <c r="A748" s="100"/>
      <c r="B748" s="100"/>
      <c r="C748" s="100"/>
      <c r="D748" s="100"/>
      <c r="E748" s="100"/>
      <c r="F748" s="100"/>
      <c r="G748" s="100"/>
      <c r="H748" s="100"/>
      <c r="I748" s="100"/>
      <c r="J748" s="100"/>
      <c r="K748" s="100"/>
      <c r="L748" s="100"/>
      <c r="M748" s="100"/>
      <c r="N748" s="100"/>
      <c r="O748" s="100"/>
      <c r="P748" s="100"/>
      <c r="Q748" s="100"/>
      <c r="R748" s="100"/>
      <c r="S748" s="100"/>
      <c r="T748" s="100"/>
      <c r="U748" s="100"/>
      <c r="V748" s="100"/>
      <c r="W748" s="100"/>
      <c r="X748" s="100"/>
      <c r="Y748" s="100"/>
      <c r="Z748" s="100"/>
    </row>
    <row r="749" ht="14.25" customHeight="1">
      <c r="A749" s="100"/>
      <c r="B749" s="100"/>
      <c r="C749" s="100"/>
      <c r="D749" s="100"/>
      <c r="E749" s="100"/>
      <c r="F749" s="100"/>
      <c r="G749" s="100"/>
      <c r="H749" s="100"/>
      <c r="I749" s="100"/>
      <c r="J749" s="100"/>
      <c r="K749" s="100"/>
      <c r="L749" s="100"/>
      <c r="M749" s="100"/>
      <c r="N749" s="100"/>
      <c r="O749" s="100"/>
      <c r="P749" s="100"/>
      <c r="Q749" s="100"/>
      <c r="R749" s="100"/>
      <c r="S749" s="100"/>
      <c r="T749" s="100"/>
      <c r="U749" s="100"/>
      <c r="V749" s="100"/>
      <c r="W749" s="100"/>
      <c r="X749" s="100"/>
      <c r="Y749" s="100"/>
      <c r="Z749" s="100"/>
    </row>
    <row r="750" ht="14.25" customHeight="1">
      <c r="A750" s="100"/>
      <c r="B750" s="100"/>
      <c r="C750" s="100"/>
      <c r="D750" s="100"/>
      <c r="E750" s="100"/>
      <c r="F750" s="100"/>
      <c r="G750" s="100"/>
      <c r="H750" s="100"/>
      <c r="I750" s="100"/>
      <c r="J750" s="100"/>
      <c r="K750" s="100"/>
      <c r="L750" s="100"/>
      <c r="M750" s="100"/>
      <c r="N750" s="100"/>
      <c r="O750" s="100"/>
      <c r="P750" s="100"/>
      <c r="Q750" s="100"/>
      <c r="R750" s="100"/>
      <c r="S750" s="100"/>
      <c r="T750" s="100"/>
      <c r="U750" s="100"/>
      <c r="V750" s="100"/>
      <c r="W750" s="100"/>
      <c r="X750" s="100"/>
      <c r="Y750" s="100"/>
      <c r="Z750" s="100"/>
    </row>
    <row r="751" ht="14.25" customHeight="1">
      <c r="A751" s="100"/>
      <c r="B751" s="100"/>
      <c r="C751" s="100"/>
      <c r="D751" s="100"/>
      <c r="E751" s="100"/>
      <c r="F751" s="100"/>
      <c r="G751" s="100"/>
      <c r="H751" s="100"/>
      <c r="I751" s="100"/>
      <c r="J751" s="100"/>
      <c r="K751" s="100"/>
      <c r="L751" s="100"/>
      <c r="M751" s="100"/>
      <c r="N751" s="100"/>
      <c r="O751" s="100"/>
      <c r="P751" s="100"/>
      <c r="Q751" s="100"/>
      <c r="R751" s="100"/>
      <c r="S751" s="100"/>
      <c r="T751" s="100"/>
      <c r="U751" s="100"/>
      <c r="V751" s="100"/>
      <c r="W751" s="100"/>
      <c r="X751" s="100"/>
      <c r="Y751" s="100"/>
      <c r="Z751" s="100"/>
    </row>
    <row r="752" ht="14.25" customHeight="1">
      <c r="A752" s="100"/>
      <c r="B752" s="100"/>
      <c r="C752" s="100"/>
      <c r="D752" s="100"/>
      <c r="E752" s="100"/>
      <c r="F752" s="100"/>
      <c r="G752" s="100"/>
      <c r="H752" s="100"/>
      <c r="I752" s="100"/>
      <c r="J752" s="100"/>
      <c r="K752" s="100"/>
      <c r="L752" s="100"/>
      <c r="M752" s="100"/>
      <c r="N752" s="100"/>
      <c r="O752" s="100"/>
      <c r="P752" s="100"/>
      <c r="Q752" s="100"/>
      <c r="R752" s="100"/>
      <c r="S752" s="100"/>
      <c r="T752" s="100"/>
      <c r="U752" s="100"/>
      <c r="V752" s="100"/>
      <c r="W752" s="100"/>
      <c r="X752" s="100"/>
      <c r="Y752" s="100"/>
      <c r="Z752" s="100"/>
    </row>
    <row r="753" ht="14.25" customHeight="1">
      <c r="A753" s="100"/>
      <c r="B753" s="100"/>
      <c r="C753" s="100"/>
      <c r="D753" s="100"/>
      <c r="E753" s="100"/>
      <c r="F753" s="100"/>
      <c r="G753" s="100"/>
      <c r="H753" s="100"/>
      <c r="I753" s="100"/>
      <c r="J753" s="100"/>
      <c r="K753" s="100"/>
      <c r="L753" s="100"/>
      <c r="M753" s="100"/>
      <c r="N753" s="100"/>
      <c r="O753" s="100"/>
      <c r="P753" s="100"/>
      <c r="Q753" s="100"/>
      <c r="R753" s="100"/>
      <c r="S753" s="100"/>
      <c r="T753" s="100"/>
      <c r="U753" s="100"/>
      <c r="V753" s="100"/>
      <c r="W753" s="100"/>
      <c r="X753" s="100"/>
      <c r="Y753" s="100"/>
      <c r="Z753" s="100"/>
    </row>
    <row r="754" ht="14.25" customHeight="1">
      <c r="A754" s="100"/>
      <c r="B754" s="100"/>
      <c r="C754" s="100"/>
      <c r="D754" s="100"/>
      <c r="E754" s="100"/>
      <c r="F754" s="100"/>
      <c r="G754" s="100"/>
      <c r="H754" s="100"/>
      <c r="I754" s="100"/>
      <c r="J754" s="100"/>
      <c r="K754" s="100"/>
      <c r="L754" s="100"/>
      <c r="M754" s="100"/>
      <c r="N754" s="100"/>
      <c r="O754" s="100"/>
      <c r="P754" s="100"/>
      <c r="Q754" s="100"/>
      <c r="R754" s="100"/>
      <c r="S754" s="100"/>
      <c r="T754" s="100"/>
      <c r="U754" s="100"/>
      <c r="V754" s="100"/>
      <c r="W754" s="100"/>
      <c r="X754" s="100"/>
      <c r="Y754" s="100"/>
      <c r="Z754" s="100"/>
    </row>
    <row r="755" ht="14.25" customHeight="1">
      <c r="A755" s="100"/>
      <c r="B755" s="100"/>
      <c r="C755" s="100"/>
      <c r="D755" s="100"/>
      <c r="E755" s="100"/>
      <c r="F755" s="100"/>
      <c r="G755" s="100"/>
      <c r="H755" s="100"/>
      <c r="I755" s="100"/>
      <c r="J755" s="100"/>
      <c r="K755" s="100"/>
      <c r="L755" s="100"/>
      <c r="M755" s="100"/>
      <c r="N755" s="100"/>
      <c r="O755" s="100"/>
      <c r="P755" s="100"/>
      <c r="Q755" s="100"/>
      <c r="R755" s="100"/>
      <c r="S755" s="100"/>
      <c r="T755" s="100"/>
      <c r="U755" s="100"/>
      <c r="V755" s="100"/>
      <c r="W755" s="100"/>
      <c r="X755" s="100"/>
      <c r="Y755" s="100"/>
      <c r="Z755" s="100"/>
    </row>
    <row r="756" ht="14.25" customHeight="1">
      <c r="A756" s="100"/>
      <c r="B756" s="100"/>
      <c r="C756" s="100"/>
      <c r="D756" s="100"/>
      <c r="E756" s="100"/>
      <c r="F756" s="100"/>
      <c r="G756" s="100"/>
      <c r="H756" s="100"/>
      <c r="I756" s="100"/>
      <c r="J756" s="100"/>
      <c r="K756" s="100"/>
      <c r="L756" s="100"/>
      <c r="M756" s="100"/>
      <c r="N756" s="100"/>
      <c r="O756" s="100"/>
      <c r="P756" s="100"/>
      <c r="Q756" s="100"/>
      <c r="R756" s="100"/>
      <c r="S756" s="100"/>
      <c r="T756" s="100"/>
      <c r="U756" s="100"/>
      <c r="V756" s="100"/>
      <c r="W756" s="100"/>
      <c r="X756" s="100"/>
      <c r="Y756" s="100"/>
      <c r="Z756" s="100"/>
    </row>
    <row r="757" ht="14.25" customHeight="1">
      <c r="A757" s="100"/>
      <c r="B757" s="100"/>
      <c r="C757" s="100"/>
      <c r="D757" s="100"/>
      <c r="E757" s="100"/>
      <c r="F757" s="100"/>
      <c r="G757" s="100"/>
      <c r="H757" s="100"/>
      <c r="I757" s="100"/>
      <c r="J757" s="100"/>
      <c r="K757" s="100"/>
      <c r="L757" s="100"/>
      <c r="M757" s="100"/>
      <c r="N757" s="100"/>
      <c r="O757" s="100"/>
      <c r="P757" s="100"/>
      <c r="Q757" s="100"/>
      <c r="R757" s="100"/>
      <c r="S757" s="100"/>
      <c r="T757" s="100"/>
      <c r="U757" s="100"/>
      <c r="V757" s="100"/>
      <c r="W757" s="100"/>
      <c r="X757" s="100"/>
      <c r="Y757" s="100"/>
      <c r="Z757" s="100"/>
    </row>
    <row r="758" ht="14.25" customHeight="1">
      <c r="A758" s="100"/>
      <c r="B758" s="100"/>
      <c r="C758" s="100"/>
      <c r="D758" s="100"/>
      <c r="E758" s="100"/>
      <c r="F758" s="100"/>
      <c r="G758" s="100"/>
      <c r="H758" s="100"/>
      <c r="I758" s="100"/>
      <c r="J758" s="100"/>
      <c r="K758" s="100"/>
      <c r="L758" s="100"/>
      <c r="M758" s="100"/>
      <c r="N758" s="100"/>
      <c r="O758" s="100"/>
      <c r="P758" s="100"/>
      <c r="Q758" s="100"/>
      <c r="R758" s="100"/>
      <c r="S758" s="100"/>
      <c r="T758" s="100"/>
      <c r="U758" s="100"/>
      <c r="V758" s="100"/>
      <c r="W758" s="100"/>
      <c r="X758" s="100"/>
      <c r="Y758" s="100"/>
      <c r="Z758" s="100"/>
    </row>
    <row r="759" ht="14.25" customHeight="1">
      <c r="A759" s="100"/>
      <c r="B759" s="100"/>
      <c r="C759" s="100"/>
      <c r="D759" s="100"/>
      <c r="E759" s="100"/>
      <c r="F759" s="100"/>
      <c r="G759" s="100"/>
      <c r="H759" s="100"/>
      <c r="I759" s="100"/>
      <c r="J759" s="100"/>
      <c r="K759" s="100"/>
      <c r="L759" s="100"/>
      <c r="M759" s="100"/>
      <c r="N759" s="100"/>
      <c r="O759" s="100"/>
      <c r="P759" s="100"/>
      <c r="Q759" s="100"/>
      <c r="R759" s="100"/>
      <c r="S759" s="100"/>
      <c r="T759" s="100"/>
      <c r="U759" s="100"/>
      <c r="V759" s="100"/>
      <c r="W759" s="100"/>
      <c r="X759" s="100"/>
      <c r="Y759" s="100"/>
      <c r="Z759" s="100"/>
    </row>
    <row r="760" ht="14.25" customHeight="1">
      <c r="A760" s="100"/>
      <c r="B760" s="100"/>
      <c r="C760" s="100"/>
      <c r="D760" s="100"/>
      <c r="E760" s="100"/>
      <c r="F760" s="100"/>
      <c r="G760" s="100"/>
      <c r="H760" s="100"/>
      <c r="I760" s="100"/>
      <c r="J760" s="100"/>
      <c r="K760" s="100"/>
      <c r="L760" s="100"/>
      <c r="M760" s="100"/>
      <c r="N760" s="100"/>
      <c r="O760" s="100"/>
      <c r="P760" s="100"/>
      <c r="Q760" s="100"/>
      <c r="R760" s="100"/>
      <c r="S760" s="100"/>
      <c r="T760" s="100"/>
      <c r="U760" s="100"/>
      <c r="V760" s="100"/>
      <c r="W760" s="100"/>
      <c r="X760" s="100"/>
      <c r="Y760" s="100"/>
      <c r="Z760" s="100"/>
    </row>
    <row r="761" ht="14.25" customHeight="1">
      <c r="A761" s="100"/>
      <c r="B761" s="100"/>
      <c r="C761" s="100"/>
      <c r="D761" s="100"/>
      <c r="E761" s="100"/>
      <c r="F761" s="100"/>
      <c r="G761" s="100"/>
      <c r="H761" s="100"/>
      <c r="I761" s="100"/>
      <c r="J761" s="100"/>
      <c r="K761" s="100"/>
      <c r="L761" s="100"/>
      <c r="M761" s="100"/>
      <c r="N761" s="100"/>
      <c r="O761" s="100"/>
      <c r="P761" s="100"/>
      <c r="Q761" s="100"/>
      <c r="R761" s="100"/>
      <c r="S761" s="100"/>
      <c r="T761" s="100"/>
      <c r="U761" s="100"/>
      <c r="V761" s="100"/>
      <c r="W761" s="100"/>
      <c r="X761" s="100"/>
      <c r="Y761" s="100"/>
      <c r="Z761" s="100"/>
    </row>
    <row r="762" ht="14.25" customHeight="1">
      <c r="A762" s="100"/>
      <c r="B762" s="100"/>
      <c r="C762" s="100"/>
      <c r="D762" s="100"/>
      <c r="E762" s="100"/>
      <c r="F762" s="100"/>
      <c r="G762" s="100"/>
      <c r="H762" s="100"/>
      <c r="I762" s="100"/>
      <c r="J762" s="100"/>
      <c r="K762" s="100"/>
      <c r="L762" s="100"/>
      <c r="M762" s="100"/>
      <c r="N762" s="100"/>
      <c r="O762" s="100"/>
      <c r="P762" s="100"/>
      <c r="Q762" s="100"/>
      <c r="R762" s="100"/>
      <c r="S762" s="100"/>
      <c r="T762" s="100"/>
      <c r="U762" s="100"/>
      <c r="V762" s="100"/>
      <c r="W762" s="100"/>
      <c r="X762" s="100"/>
      <c r="Y762" s="100"/>
      <c r="Z762" s="100"/>
    </row>
    <row r="763" ht="14.25" customHeight="1">
      <c r="A763" s="100"/>
      <c r="B763" s="100"/>
      <c r="C763" s="100"/>
      <c r="D763" s="100"/>
      <c r="E763" s="100"/>
      <c r="F763" s="100"/>
      <c r="G763" s="100"/>
      <c r="H763" s="100"/>
      <c r="I763" s="100"/>
      <c r="J763" s="100"/>
      <c r="K763" s="100"/>
      <c r="L763" s="100"/>
      <c r="M763" s="100"/>
      <c r="N763" s="100"/>
      <c r="O763" s="100"/>
      <c r="P763" s="100"/>
      <c r="Q763" s="100"/>
      <c r="R763" s="100"/>
      <c r="S763" s="100"/>
      <c r="T763" s="100"/>
      <c r="U763" s="100"/>
      <c r="V763" s="100"/>
      <c r="W763" s="100"/>
      <c r="X763" s="100"/>
      <c r="Y763" s="100"/>
      <c r="Z763" s="100"/>
    </row>
    <row r="764" ht="14.25" customHeight="1">
      <c r="A764" s="100"/>
      <c r="B764" s="100"/>
      <c r="C764" s="100"/>
      <c r="D764" s="100"/>
      <c r="E764" s="100"/>
      <c r="F764" s="100"/>
      <c r="G764" s="100"/>
      <c r="H764" s="100"/>
      <c r="I764" s="100"/>
      <c r="J764" s="100"/>
      <c r="K764" s="100"/>
      <c r="L764" s="100"/>
      <c r="M764" s="100"/>
      <c r="N764" s="100"/>
      <c r="O764" s="100"/>
      <c r="P764" s="100"/>
      <c r="Q764" s="100"/>
      <c r="R764" s="100"/>
      <c r="S764" s="100"/>
      <c r="T764" s="100"/>
      <c r="U764" s="100"/>
      <c r="V764" s="100"/>
      <c r="W764" s="100"/>
      <c r="X764" s="100"/>
      <c r="Y764" s="100"/>
      <c r="Z764" s="100"/>
    </row>
    <row r="765" ht="14.25" customHeight="1">
      <c r="A765" s="100"/>
      <c r="B765" s="100"/>
      <c r="C765" s="100"/>
      <c r="D765" s="100"/>
      <c r="E765" s="100"/>
      <c r="F765" s="100"/>
      <c r="G765" s="100"/>
      <c r="H765" s="100"/>
      <c r="I765" s="100"/>
      <c r="J765" s="100"/>
      <c r="K765" s="100"/>
      <c r="L765" s="100"/>
      <c r="M765" s="100"/>
      <c r="N765" s="100"/>
      <c r="O765" s="100"/>
      <c r="P765" s="100"/>
      <c r="Q765" s="100"/>
      <c r="R765" s="100"/>
      <c r="S765" s="100"/>
      <c r="T765" s="100"/>
      <c r="U765" s="100"/>
      <c r="V765" s="100"/>
      <c r="W765" s="100"/>
      <c r="X765" s="100"/>
      <c r="Y765" s="100"/>
      <c r="Z765" s="100"/>
    </row>
    <row r="766" ht="14.25" customHeight="1">
      <c r="A766" s="100"/>
      <c r="B766" s="100"/>
      <c r="C766" s="100"/>
      <c r="D766" s="100"/>
      <c r="E766" s="100"/>
      <c r="F766" s="100"/>
      <c r="G766" s="100"/>
      <c r="H766" s="100"/>
      <c r="I766" s="100"/>
      <c r="J766" s="100"/>
      <c r="K766" s="100"/>
      <c r="L766" s="100"/>
      <c r="M766" s="100"/>
      <c r="N766" s="100"/>
      <c r="O766" s="100"/>
      <c r="P766" s="100"/>
      <c r="Q766" s="100"/>
      <c r="R766" s="100"/>
      <c r="S766" s="100"/>
      <c r="T766" s="100"/>
      <c r="U766" s="100"/>
      <c r="V766" s="100"/>
      <c r="W766" s="100"/>
      <c r="X766" s="100"/>
      <c r="Y766" s="100"/>
      <c r="Z766" s="100"/>
    </row>
    <row r="767" ht="14.25" customHeight="1">
      <c r="A767" s="100"/>
      <c r="B767" s="100"/>
      <c r="C767" s="100"/>
      <c r="D767" s="100"/>
      <c r="E767" s="100"/>
      <c r="F767" s="100"/>
      <c r="G767" s="100"/>
      <c r="H767" s="100"/>
      <c r="I767" s="100"/>
      <c r="J767" s="100"/>
      <c r="K767" s="100"/>
      <c r="L767" s="100"/>
      <c r="M767" s="100"/>
      <c r="N767" s="100"/>
      <c r="O767" s="100"/>
      <c r="P767" s="100"/>
      <c r="Q767" s="100"/>
      <c r="R767" s="100"/>
      <c r="S767" s="100"/>
      <c r="T767" s="100"/>
      <c r="U767" s="100"/>
      <c r="V767" s="100"/>
      <c r="W767" s="100"/>
      <c r="X767" s="100"/>
      <c r="Y767" s="100"/>
      <c r="Z767" s="100"/>
    </row>
    <row r="768" ht="14.25" customHeight="1">
      <c r="A768" s="100"/>
      <c r="B768" s="100"/>
      <c r="C768" s="100"/>
      <c r="D768" s="100"/>
      <c r="E768" s="100"/>
      <c r="F768" s="100"/>
      <c r="G768" s="100"/>
      <c r="H768" s="100"/>
      <c r="I768" s="100"/>
      <c r="J768" s="100"/>
      <c r="K768" s="100"/>
      <c r="L768" s="100"/>
      <c r="M768" s="100"/>
      <c r="N768" s="100"/>
      <c r="O768" s="100"/>
      <c r="P768" s="100"/>
      <c r="Q768" s="100"/>
      <c r="R768" s="100"/>
      <c r="S768" s="100"/>
      <c r="T768" s="100"/>
      <c r="U768" s="100"/>
      <c r="V768" s="100"/>
      <c r="W768" s="100"/>
      <c r="X768" s="100"/>
      <c r="Y768" s="100"/>
      <c r="Z768" s="100"/>
    </row>
    <row r="769" ht="14.25" customHeight="1">
      <c r="A769" s="100"/>
      <c r="B769" s="100"/>
      <c r="C769" s="100"/>
      <c r="D769" s="100"/>
      <c r="E769" s="100"/>
      <c r="F769" s="100"/>
      <c r="G769" s="100"/>
      <c r="H769" s="100"/>
      <c r="I769" s="100"/>
      <c r="J769" s="100"/>
      <c r="K769" s="100"/>
      <c r="L769" s="100"/>
      <c r="M769" s="100"/>
      <c r="N769" s="100"/>
      <c r="O769" s="100"/>
      <c r="P769" s="100"/>
      <c r="Q769" s="100"/>
      <c r="R769" s="100"/>
      <c r="S769" s="100"/>
      <c r="T769" s="100"/>
      <c r="U769" s="100"/>
      <c r="V769" s="100"/>
      <c r="W769" s="100"/>
      <c r="X769" s="100"/>
      <c r="Y769" s="100"/>
      <c r="Z769" s="100"/>
    </row>
    <row r="770" ht="14.25" customHeight="1">
      <c r="A770" s="100"/>
      <c r="B770" s="100"/>
      <c r="C770" s="100"/>
      <c r="D770" s="100"/>
      <c r="E770" s="100"/>
      <c r="F770" s="100"/>
      <c r="G770" s="100"/>
      <c r="H770" s="100"/>
      <c r="I770" s="100"/>
      <c r="J770" s="100"/>
      <c r="K770" s="100"/>
      <c r="L770" s="100"/>
      <c r="M770" s="100"/>
      <c r="N770" s="100"/>
      <c r="O770" s="100"/>
      <c r="P770" s="100"/>
      <c r="Q770" s="100"/>
      <c r="R770" s="100"/>
      <c r="S770" s="100"/>
      <c r="T770" s="100"/>
      <c r="U770" s="100"/>
      <c r="V770" s="100"/>
      <c r="W770" s="100"/>
      <c r="X770" s="100"/>
      <c r="Y770" s="100"/>
      <c r="Z770" s="100"/>
    </row>
    <row r="771" ht="14.25" customHeight="1">
      <c r="A771" s="100"/>
      <c r="B771" s="100"/>
      <c r="C771" s="100"/>
      <c r="D771" s="100"/>
      <c r="E771" s="100"/>
      <c r="F771" s="100"/>
      <c r="G771" s="100"/>
      <c r="H771" s="100"/>
      <c r="I771" s="100"/>
      <c r="J771" s="100"/>
      <c r="K771" s="100"/>
      <c r="L771" s="100"/>
      <c r="M771" s="100"/>
      <c r="N771" s="100"/>
      <c r="O771" s="100"/>
      <c r="P771" s="100"/>
      <c r="Q771" s="100"/>
      <c r="R771" s="100"/>
      <c r="S771" s="100"/>
      <c r="T771" s="100"/>
      <c r="U771" s="100"/>
      <c r="V771" s="100"/>
      <c r="W771" s="100"/>
      <c r="X771" s="100"/>
      <c r="Y771" s="100"/>
      <c r="Z771" s="100"/>
    </row>
    <row r="772" ht="14.25" customHeight="1">
      <c r="A772" s="100"/>
      <c r="B772" s="100"/>
      <c r="C772" s="100"/>
      <c r="D772" s="100"/>
      <c r="E772" s="100"/>
      <c r="F772" s="100"/>
      <c r="G772" s="100"/>
      <c r="H772" s="100"/>
      <c r="I772" s="100"/>
      <c r="J772" s="100"/>
      <c r="K772" s="100"/>
      <c r="L772" s="100"/>
      <c r="M772" s="100"/>
      <c r="N772" s="100"/>
      <c r="O772" s="100"/>
      <c r="P772" s="100"/>
      <c r="Q772" s="100"/>
      <c r="R772" s="100"/>
      <c r="S772" s="100"/>
      <c r="T772" s="100"/>
      <c r="U772" s="100"/>
      <c r="V772" s="100"/>
      <c r="W772" s="100"/>
      <c r="X772" s="100"/>
      <c r="Y772" s="100"/>
      <c r="Z772" s="100"/>
    </row>
    <row r="773" ht="14.25" customHeight="1">
      <c r="A773" s="100"/>
      <c r="B773" s="100"/>
      <c r="C773" s="100"/>
      <c r="D773" s="100"/>
      <c r="E773" s="100"/>
      <c r="F773" s="100"/>
      <c r="G773" s="100"/>
      <c r="H773" s="100"/>
      <c r="I773" s="100"/>
      <c r="J773" s="100"/>
      <c r="K773" s="100"/>
      <c r="L773" s="100"/>
      <c r="M773" s="100"/>
      <c r="N773" s="100"/>
      <c r="O773" s="100"/>
      <c r="P773" s="100"/>
      <c r="Q773" s="100"/>
      <c r="R773" s="100"/>
      <c r="S773" s="100"/>
      <c r="T773" s="100"/>
      <c r="U773" s="100"/>
      <c r="V773" s="100"/>
      <c r="W773" s="100"/>
      <c r="X773" s="100"/>
      <c r="Y773" s="100"/>
      <c r="Z773" s="100"/>
    </row>
    <row r="774" ht="14.25" customHeight="1">
      <c r="A774" s="100"/>
      <c r="B774" s="100"/>
      <c r="C774" s="100"/>
      <c r="D774" s="100"/>
      <c r="E774" s="100"/>
      <c r="F774" s="100"/>
      <c r="G774" s="100"/>
      <c r="H774" s="100"/>
      <c r="I774" s="100"/>
      <c r="J774" s="100"/>
      <c r="K774" s="100"/>
      <c r="L774" s="100"/>
      <c r="M774" s="100"/>
      <c r="N774" s="100"/>
      <c r="O774" s="100"/>
      <c r="P774" s="100"/>
      <c r="Q774" s="100"/>
      <c r="R774" s="100"/>
      <c r="S774" s="100"/>
      <c r="T774" s="100"/>
      <c r="U774" s="100"/>
      <c r="V774" s="100"/>
      <c r="W774" s="100"/>
      <c r="X774" s="100"/>
      <c r="Y774" s="100"/>
      <c r="Z774" s="100"/>
    </row>
    <row r="775" ht="14.25" customHeight="1">
      <c r="A775" s="100"/>
      <c r="B775" s="100"/>
      <c r="C775" s="100"/>
      <c r="D775" s="100"/>
      <c r="E775" s="100"/>
      <c r="F775" s="100"/>
      <c r="G775" s="100"/>
      <c r="H775" s="100"/>
      <c r="I775" s="100"/>
      <c r="J775" s="100"/>
      <c r="K775" s="100"/>
      <c r="L775" s="100"/>
      <c r="M775" s="100"/>
      <c r="N775" s="100"/>
      <c r="O775" s="100"/>
      <c r="P775" s="100"/>
      <c r="Q775" s="100"/>
      <c r="R775" s="100"/>
      <c r="S775" s="100"/>
      <c r="T775" s="100"/>
      <c r="U775" s="100"/>
      <c r="V775" s="100"/>
      <c r="W775" s="100"/>
      <c r="X775" s="100"/>
      <c r="Y775" s="100"/>
      <c r="Z775" s="100"/>
    </row>
    <row r="776" ht="14.25" customHeight="1">
      <c r="A776" s="100"/>
      <c r="B776" s="100"/>
      <c r="C776" s="100"/>
      <c r="D776" s="100"/>
      <c r="E776" s="100"/>
      <c r="F776" s="100"/>
      <c r="G776" s="100"/>
      <c r="H776" s="100"/>
      <c r="I776" s="100"/>
      <c r="J776" s="100"/>
      <c r="K776" s="100"/>
      <c r="L776" s="100"/>
      <c r="M776" s="100"/>
      <c r="N776" s="100"/>
      <c r="O776" s="100"/>
      <c r="P776" s="100"/>
      <c r="Q776" s="100"/>
      <c r="R776" s="100"/>
      <c r="S776" s="100"/>
      <c r="T776" s="100"/>
      <c r="U776" s="100"/>
      <c r="V776" s="100"/>
      <c r="W776" s="100"/>
      <c r="X776" s="100"/>
      <c r="Y776" s="100"/>
      <c r="Z776" s="100"/>
    </row>
    <row r="777" ht="14.25" customHeight="1">
      <c r="A777" s="100"/>
      <c r="B777" s="100"/>
      <c r="C777" s="100"/>
      <c r="D777" s="100"/>
      <c r="E777" s="100"/>
      <c r="F777" s="100"/>
      <c r="G777" s="100"/>
      <c r="H777" s="100"/>
      <c r="I777" s="100"/>
      <c r="J777" s="100"/>
      <c r="K777" s="100"/>
      <c r="L777" s="100"/>
      <c r="M777" s="100"/>
      <c r="N777" s="100"/>
      <c r="O777" s="100"/>
      <c r="P777" s="100"/>
      <c r="Q777" s="100"/>
      <c r="R777" s="100"/>
      <c r="S777" s="100"/>
      <c r="T777" s="100"/>
      <c r="U777" s="100"/>
      <c r="V777" s="100"/>
      <c r="W777" s="100"/>
      <c r="X777" s="100"/>
      <c r="Y777" s="100"/>
      <c r="Z777" s="100"/>
    </row>
    <row r="778" ht="14.25" customHeight="1">
      <c r="A778" s="100"/>
      <c r="B778" s="100"/>
      <c r="C778" s="100"/>
      <c r="D778" s="100"/>
      <c r="E778" s="100"/>
      <c r="F778" s="100"/>
      <c r="G778" s="100"/>
      <c r="H778" s="100"/>
      <c r="I778" s="100"/>
      <c r="J778" s="100"/>
      <c r="K778" s="100"/>
      <c r="L778" s="100"/>
      <c r="M778" s="100"/>
      <c r="N778" s="100"/>
      <c r="O778" s="100"/>
      <c r="P778" s="100"/>
      <c r="Q778" s="100"/>
      <c r="R778" s="100"/>
      <c r="S778" s="100"/>
      <c r="T778" s="100"/>
      <c r="U778" s="100"/>
      <c r="V778" s="100"/>
      <c r="W778" s="100"/>
      <c r="X778" s="100"/>
      <c r="Y778" s="100"/>
      <c r="Z778" s="100"/>
    </row>
    <row r="779" ht="14.25" customHeight="1">
      <c r="A779" s="100"/>
      <c r="B779" s="100"/>
      <c r="C779" s="100"/>
      <c r="D779" s="100"/>
      <c r="E779" s="100"/>
      <c r="F779" s="100"/>
      <c r="G779" s="100"/>
      <c r="H779" s="100"/>
      <c r="I779" s="100"/>
      <c r="J779" s="100"/>
      <c r="K779" s="100"/>
      <c r="L779" s="100"/>
      <c r="M779" s="100"/>
      <c r="N779" s="100"/>
      <c r="O779" s="100"/>
      <c r="P779" s="100"/>
      <c r="Q779" s="100"/>
      <c r="R779" s="100"/>
      <c r="S779" s="100"/>
      <c r="T779" s="100"/>
      <c r="U779" s="100"/>
      <c r="V779" s="100"/>
      <c r="W779" s="100"/>
      <c r="X779" s="100"/>
      <c r="Y779" s="100"/>
      <c r="Z779" s="100"/>
    </row>
    <row r="780" ht="14.25" customHeight="1">
      <c r="A780" s="100"/>
      <c r="B780" s="100"/>
      <c r="C780" s="100"/>
      <c r="D780" s="100"/>
      <c r="E780" s="100"/>
      <c r="F780" s="100"/>
      <c r="G780" s="100"/>
      <c r="H780" s="100"/>
      <c r="I780" s="100"/>
      <c r="J780" s="100"/>
      <c r="K780" s="100"/>
      <c r="L780" s="100"/>
      <c r="M780" s="100"/>
      <c r="N780" s="100"/>
      <c r="O780" s="100"/>
      <c r="P780" s="100"/>
      <c r="Q780" s="100"/>
      <c r="R780" s="100"/>
      <c r="S780" s="100"/>
      <c r="T780" s="100"/>
      <c r="U780" s="100"/>
      <c r="V780" s="100"/>
      <c r="W780" s="100"/>
      <c r="X780" s="100"/>
      <c r="Y780" s="100"/>
      <c r="Z780" s="100"/>
    </row>
    <row r="781" ht="14.25" customHeight="1">
      <c r="A781" s="100"/>
      <c r="B781" s="100"/>
      <c r="C781" s="100"/>
      <c r="D781" s="100"/>
      <c r="E781" s="100"/>
      <c r="F781" s="100"/>
      <c r="G781" s="100"/>
      <c r="H781" s="100"/>
      <c r="I781" s="100"/>
      <c r="J781" s="100"/>
      <c r="K781" s="100"/>
      <c r="L781" s="100"/>
      <c r="M781" s="100"/>
      <c r="N781" s="100"/>
      <c r="O781" s="100"/>
      <c r="P781" s="100"/>
      <c r="Q781" s="100"/>
      <c r="R781" s="100"/>
      <c r="S781" s="100"/>
      <c r="T781" s="100"/>
      <c r="U781" s="100"/>
      <c r="V781" s="100"/>
      <c r="W781" s="100"/>
      <c r="X781" s="100"/>
      <c r="Y781" s="100"/>
      <c r="Z781" s="100"/>
    </row>
    <row r="782" ht="14.25" customHeight="1">
      <c r="A782" s="100"/>
      <c r="B782" s="100"/>
      <c r="C782" s="100"/>
      <c r="D782" s="100"/>
      <c r="E782" s="100"/>
      <c r="F782" s="100"/>
      <c r="G782" s="100"/>
      <c r="H782" s="100"/>
      <c r="I782" s="100"/>
      <c r="J782" s="100"/>
      <c r="K782" s="100"/>
      <c r="L782" s="100"/>
      <c r="M782" s="100"/>
      <c r="N782" s="100"/>
      <c r="O782" s="100"/>
      <c r="P782" s="100"/>
      <c r="Q782" s="100"/>
      <c r="R782" s="100"/>
      <c r="S782" s="100"/>
      <c r="T782" s="100"/>
      <c r="U782" s="100"/>
      <c r="V782" s="100"/>
      <c r="W782" s="100"/>
      <c r="X782" s="100"/>
      <c r="Y782" s="100"/>
      <c r="Z782" s="100"/>
    </row>
    <row r="783" ht="14.25" customHeight="1">
      <c r="A783" s="100"/>
      <c r="B783" s="100"/>
      <c r="C783" s="100"/>
      <c r="D783" s="100"/>
      <c r="E783" s="100"/>
      <c r="F783" s="100"/>
      <c r="G783" s="100"/>
      <c r="H783" s="100"/>
      <c r="I783" s="100"/>
      <c r="J783" s="100"/>
      <c r="K783" s="100"/>
      <c r="L783" s="100"/>
      <c r="M783" s="100"/>
      <c r="N783" s="100"/>
      <c r="O783" s="100"/>
      <c r="P783" s="100"/>
      <c r="Q783" s="100"/>
      <c r="R783" s="100"/>
      <c r="S783" s="100"/>
      <c r="T783" s="100"/>
      <c r="U783" s="100"/>
      <c r="V783" s="100"/>
      <c r="W783" s="100"/>
      <c r="X783" s="100"/>
      <c r="Y783" s="100"/>
      <c r="Z783" s="100"/>
    </row>
    <row r="784" ht="14.25" customHeight="1">
      <c r="A784" s="100"/>
      <c r="B784" s="100"/>
      <c r="C784" s="100"/>
      <c r="D784" s="100"/>
      <c r="E784" s="100"/>
      <c r="F784" s="100"/>
      <c r="G784" s="100"/>
      <c r="H784" s="100"/>
      <c r="I784" s="100"/>
      <c r="J784" s="100"/>
      <c r="K784" s="100"/>
      <c r="L784" s="100"/>
      <c r="M784" s="100"/>
      <c r="N784" s="100"/>
      <c r="O784" s="100"/>
      <c r="P784" s="100"/>
      <c r="Q784" s="100"/>
      <c r="R784" s="100"/>
      <c r="S784" s="100"/>
      <c r="T784" s="100"/>
      <c r="U784" s="100"/>
      <c r="V784" s="100"/>
      <c r="W784" s="100"/>
      <c r="X784" s="100"/>
      <c r="Y784" s="100"/>
      <c r="Z784" s="100"/>
    </row>
    <row r="785" ht="14.25" customHeight="1">
      <c r="A785" s="100"/>
      <c r="B785" s="100"/>
      <c r="C785" s="100"/>
      <c r="D785" s="100"/>
      <c r="E785" s="100"/>
      <c r="F785" s="100"/>
      <c r="G785" s="100"/>
      <c r="H785" s="100"/>
      <c r="I785" s="100"/>
      <c r="J785" s="100"/>
      <c r="K785" s="100"/>
      <c r="L785" s="100"/>
      <c r="M785" s="100"/>
      <c r="N785" s="100"/>
      <c r="O785" s="100"/>
      <c r="P785" s="100"/>
      <c r="Q785" s="100"/>
      <c r="R785" s="100"/>
      <c r="S785" s="100"/>
      <c r="T785" s="100"/>
      <c r="U785" s="100"/>
      <c r="V785" s="100"/>
      <c r="W785" s="100"/>
      <c r="X785" s="100"/>
      <c r="Y785" s="100"/>
      <c r="Z785" s="100"/>
    </row>
    <row r="786" ht="14.25" customHeight="1">
      <c r="A786" s="100"/>
      <c r="B786" s="100"/>
      <c r="C786" s="100"/>
      <c r="D786" s="100"/>
      <c r="E786" s="100"/>
      <c r="F786" s="100"/>
      <c r="G786" s="100"/>
      <c r="H786" s="100"/>
      <c r="I786" s="100"/>
      <c r="J786" s="100"/>
      <c r="K786" s="100"/>
      <c r="L786" s="100"/>
      <c r="M786" s="100"/>
      <c r="N786" s="100"/>
      <c r="O786" s="100"/>
      <c r="P786" s="100"/>
      <c r="Q786" s="100"/>
      <c r="R786" s="100"/>
      <c r="S786" s="100"/>
      <c r="T786" s="100"/>
      <c r="U786" s="100"/>
      <c r="V786" s="100"/>
      <c r="W786" s="100"/>
      <c r="X786" s="100"/>
      <c r="Y786" s="100"/>
      <c r="Z786" s="100"/>
    </row>
    <row r="787" ht="14.25" customHeight="1">
      <c r="A787" s="100"/>
      <c r="B787" s="100"/>
      <c r="C787" s="100"/>
      <c r="D787" s="100"/>
      <c r="E787" s="100"/>
      <c r="F787" s="100"/>
      <c r="G787" s="100"/>
      <c r="H787" s="100"/>
      <c r="I787" s="100"/>
      <c r="J787" s="100"/>
      <c r="K787" s="100"/>
      <c r="L787" s="100"/>
      <c r="M787" s="100"/>
      <c r="N787" s="100"/>
      <c r="O787" s="100"/>
      <c r="P787" s="100"/>
      <c r="Q787" s="100"/>
      <c r="R787" s="100"/>
      <c r="S787" s="100"/>
      <c r="T787" s="100"/>
      <c r="U787" s="100"/>
      <c r="V787" s="100"/>
      <c r="W787" s="100"/>
      <c r="X787" s="100"/>
      <c r="Y787" s="100"/>
      <c r="Z787" s="100"/>
    </row>
    <row r="788" ht="14.25" customHeight="1">
      <c r="A788" s="100"/>
      <c r="B788" s="100"/>
      <c r="C788" s="100"/>
      <c r="D788" s="100"/>
      <c r="E788" s="100"/>
      <c r="F788" s="100"/>
      <c r="G788" s="100"/>
      <c r="H788" s="100"/>
      <c r="I788" s="100"/>
      <c r="J788" s="100"/>
      <c r="K788" s="100"/>
      <c r="L788" s="100"/>
      <c r="M788" s="100"/>
      <c r="N788" s="100"/>
      <c r="O788" s="100"/>
      <c r="P788" s="100"/>
      <c r="Q788" s="100"/>
      <c r="R788" s="100"/>
      <c r="S788" s="100"/>
      <c r="T788" s="100"/>
      <c r="U788" s="100"/>
      <c r="V788" s="100"/>
      <c r="W788" s="100"/>
      <c r="X788" s="100"/>
      <c r="Y788" s="100"/>
      <c r="Z788" s="100"/>
    </row>
    <row r="789" ht="14.25" customHeight="1">
      <c r="A789" s="100"/>
      <c r="B789" s="100"/>
      <c r="C789" s="100"/>
      <c r="D789" s="100"/>
      <c r="E789" s="100"/>
      <c r="F789" s="100"/>
      <c r="G789" s="100"/>
      <c r="H789" s="100"/>
      <c r="I789" s="100"/>
      <c r="J789" s="100"/>
      <c r="K789" s="100"/>
      <c r="L789" s="100"/>
      <c r="M789" s="100"/>
      <c r="N789" s="100"/>
      <c r="O789" s="100"/>
      <c r="P789" s="100"/>
      <c r="Q789" s="100"/>
      <c r="R789" s="100"/>
      <c r="S789" s="100"/>
      <c r="T789" s="100"/>
      <c r="U789" s="100"/>
      <c r="V789" s="100"/>
      <c r="W789" s="100"/>
      <c r="X789" s="100"/>
      <c r="Y789" s="100"/>
      <c r="Z789" s="100"/>
    </row>
    <row r="790" ht="14.25" customHeight="1">
      <c r="A790" s="100"/>
      <c r="B790" s="100"/>
      <c r="C790" s="100"/>
      <c r="D790" s="100"/>
      <c r="E790" s="100"/>
      <c r="F790" s="100"/>
      <c r="G790" s="100"/>
      <c r="H790" s="100"/>
      <c r="I790" s="100"/>
      <c r="J790" s="100"/>
      <c r="K790" s="100"/>
      <c r="L790" s="100"/>
      <c r="M790" s="100"/>
      <c r="N790" s="100"/>
      <c r="O790" s="100"/>
      <c r="P790" s="100"/>
      <c r="Q790" s="100"/>
      <c r="R790" s="100"/>
      <c r="S790" s="100"/>
      <c r="T790" s="100"/>
      <c r="U790" s="100"/>
      <c r="V790" s="100"/>
      <c r="W790" s="100"/>
      <c r="X790" s="100"/>
      <c r="Y790" s="100"/>
      <c r="Z790" s="100"/>
    </row>
    <row r="791" ht="14.25" customHeight="1">
      <c r="A791" s="100"/>
      <c r="B791" s="100"/>
      <c r="C791" s="100"/>
      <c r="D791" s="100"/>
      <c r="E791" s="100"/>
      <c r="F791" s="100"/>
      <c r="G791" s="100"/>
      <c r="H791" s="100"/>
      <c r="I791" s="100"/>
      <c r="J791" s="100"/>
      <c r="K791" s="100"/>
      <c r="L791" s="100"/>
      <c r="M791" s="100"/>
      <c r="N791" s="100"/>
      <c r="O791" s="100"/>
      <c r="P791" s="100"/>
      <c r="Q791" s="100"/>
      <c r="R791" s="100"/>
      <c r="S791" s="100"/>
      <c r="T791" s="100"/>
      <c r="U791" s="100"/>
      <c r="V791" s="100"/>
      <c r="W791" s="100"/>
      <c r="X791" s="100"/>
      <c r="Y791" s="100"/>
      <c r="Z791" s="100"/>
    </row>
    <row r="792" ht="14.25" customHeight="1">
      <c r="A792" s="100"/>
      <c r="B792" s="100"/>
      <c r="C792" s="100"/>
      <c r="D792" s="100"/>
      <c r="E792" s="100"/>
      <c r="F792" s="100"/>
      <c r="G792" s="100"/>
      <c r="H792" s="100"/>
      <c r="I792" s="100"/>
      <c r="J792" s="100"/>
      <c r="K792" s="100"/>
      <c r="L792" s="100"/>
      <c r="M792" s="100"/>
      <c r="N792" s="100"/>
      <c r="O792" s="100"/>
      <c r="P792" s="100"/>
      <c r="Q792" s="100"/>
      <c r="R792" s="100"/>
      <c r="S792" s="100"/>
      <c r="T792" s="100"/>
      <c r="U792" s="100"/>
      <c r="V792" s="100"/>
      <c r="W792" s="100"/>
      <c r="X792" s="100"/>
      <c r="Y792" s="100"/>
      <c r="Z792" s="100"/>
    </row>
    <row r="793" ht="14.25" customHeight="1">
      <c r="A793" s="100"/>
      <c r="B793" s="100"/>
      <c r="C793" s="100"/>
      <c r="D793" s="100"/>
      <c r="E793" s="100"/>
      <c r="F793" s="100"/>
      <c r="G793" s="100"/>
      <c r="H793" s="100"/>
      <c r="I793" s="100"/>
      <c r="J793" s="100"/>
      <c r="K793" s="100"/>
      <c r="L793" s="100"/>
      <c r="M793" s="100"/>
      <c r="N793" s="100"/>
      <c r="O793" s="100"/>
      <c r="P793" s="100"/>
      <c r="Q793" s="100"/>
      <c r="R793" s="100"/>
      <c r="S793" s="100"/>
      <c r="T793" s="100"/>
      <c r="U793" s="100"/>
      <c r="V793" s="100"/>
      <c r="W793" s="100"/>
      <c r="X793" s="100"/>
      <c r="Y793" s="100"/>
      <c r="Z793" s="100"/>
    </row>
    <row r="794" ht="14.25" customHeight="1">
      <c r="A794" s="100"/>
      <c r="B794" s="100"/>
      <c r="C794" s="100"/>
      <c r="D794" s="100"/>
      <c r="E794" s="100"/>
      <c r="F794" s="100"/>
      <c r="G794" s="100"/>
      <c r="H794" s="100"/>
      <c r="I794" s="100"/>
      <c r="J794" s="100"/>
      <c r="K794" s="100"/>
      <c r="L794" s="100"/>
      <c r="M794" s="100"/>
      <c r="N794" s="100"/>
      <c r="O794" s="100"/>
      <c r="P794" s="100"/>
      <c r="Q794" s="100"/>
      <c r="R794" s="100"/>
      <c r="S794" s="100"/>
      <c r="T794" s="100"/>
      <c r="U794" s="100"/>
      <c r="V794" s="100"/>
      <c r="W794" s="100"/>
      <c r="X794" s="100"/>
      <c r="Y794" s="100"/>
      <c r="Z794" s="100"/>
    </row>
    <row r="795" ht="14.25" customHeight="1">
      <c r="A795" s="100"/>
      <c r="B795" s="100"/>
      <c r="C795" s="100"/>
      <c r="D795" s="100"/>
      <c r="E795" s="100"/>
      <c r="F795" s="100"/>
      <c r="G795" s="100"/>
      <c r="H795" s="100"/>
      <c r="I795" s="100"/>
      <c r="J795" s="100"/>
      <c r="K795" s="100"/>
      <c r="L795" s="100"/>
      <c r="M795" s="100"/>
      <c r="N795" s="100"/>
      <c r="O795" s="100"/>
      <c r="P795" s="100"/>
      <c r="Q795" s="100"/>
      <c r="R795" s="100"/>
      <c r="S795" s="100"/>
      <c r="T795" s="100"/>
      <c r="U795" s="100"/>
      <c r="V795" s="100"/>
      <c r="W795" s="100"/>
      <c r="X795" s="100"/>
      <c r="Y795" s="100"/>
      <c r="Z795" s="100"/>
    </row>
    <row r="796" ht="14.25" customHeight="1">
      <c r="A796" s="100"/>
      <c r="B796" s="100"/>
      <c r="C796" s="100"/>
      <c r="D796" s="100"/>
      <c r="E796" s="100"/>
      <c r="F796" s="100"/>
      <c r="G796" s="100"/>
      <c r="H796" s="100"/>
      <c r="I796" s="100"/>
      <c r="J796" s="100"/>
      <c r="K796" s="100"/>
      <c r="L796" s="100"/>
      <c r="M796" s="100"/>
      <c r="N796" s="100"/>
      <c r="O796" s="100"/>
      <c r="P796" s="100"/>
      <c r="Q796" s="100"/>
      <c r="R796" s="100"/>
      <c r="S796" s="100"/>
      <c r="T796" s="100"/>
      <c r="U796" s="100"/>
      <c r="V796" s="100"/>
      <c r="W796" s="100"/>
      <c r="X796" s="100"/>
      <c r="Y796" s="100"/>
      <c r="Z796" s="100"/>
    </row>
    <row r="797" ht="14.25" customHeight="1">
      <c r="A797" s="100"/>
      <c r="B797" s="100"/>
      <c r="C797" s="100"/>
      <c r="D797" s="100"/>
      <c r="E797" s="100"/>
      <c r="F797" s="100"/>
      <c r="G797" s="100"/>
      <c r="H797" s="100"/>
      <c r="I797" s="100"/>
      <c r="J797" s="100"/>
      <c r="K797" s="100"/>
      <c r="L797" s="100"/>
      <c r="M797" s="100"/>
      <c r="N797" s="100"/>
      <c r="O797" s="100"/>
      <c r="P797" s="100"/>
      <c r="Q797" s="100"/>
      <c r="R797" s="100"/>
      <c r="S797" s="100"/>
      <c r="T797" s="100"/>
      <c r="U797" s="100"/>
      <c r="V797" s="100"/>
      <c r="W797" s="100"/>
      <c r="X797" s="100"/>
      <c r="Y797" s="100"/>
      <c r="Z797" s="100"/>
    </row>
    <row r="798" ht="14.25" customHeight="1">
      <c r="A798" s="100"/>
      <c r="B798" s="100"/>
      <c r="C798" s="100"/>
      <c r="D798" s="100"/>
      <c r="E798" s="100"/>
      <c r="F798" s="100"/>
      <c r="G798" s="100"/>
      <c r="H798" s="100"/>
      <c r="I798" s="100"/>
      <c r="J798" s="100"/>
      <c r="K798" s="100"/>
      <c r="L798" s="100"/>
      <c r="M798" s="100"/>
      <c r="N798" s="100"/>
      <c r="O798" s="100"/>
      <c r="P798" s="100"/>
      <c r="Q798" s="100"/>
      <c r="R798" s="100"/>
      <c r="S798" s="100"/>
      <c r="T798" s="100"/>
      <c r="U798" s="100"/>
      <c r="V798" s="100"/>
      <c r="W798" s="100"/>
      <c r="X798" s="100"/>
      <c r="Y798" s="100"/>
      <c r="Z798" s="100"/>
    </row>
    <row r="799" ht="14.25" customHeight="1">
      <c r="A799" s="100"/>
      <c r="B799" s="100"/>
      <c r="C799" s="100"/>
      <c r="D799" s="100"/>
      <c r="E799" s="100"/>
      <c r="F799" s="100"/>
      <c r="G799" s="100"/>
      <c r="H799" s="100"/>
      <c r="I799" s="100"/>
      <c r="J799" s="100"/>
      <c r="K799" s="100"/>
      <c r="L799" s="100"/>
      <c r="M799" s="100"/>
      <c r="N799" s="100"/>
      <c r="O799" s="100"/>
      <c r="P799" s="100"/>
      <c r="Q799" s="100"/>
      <c r="R799" s="100"/>
      <c r="S799" s="100"/>
      <c r="T799" s="100"/>
      <c r="U799" s="100"/>
      <c r="V799" s="100"/>
      <c r="W799" s="100"/>
      <c r="X799" s="100"/>
      <c r="Y799" s="100"/>
      <c r="Z799" s="100"/>
    </row>
    <row r="800" ht="14.25" customHeight="1">
      <c r="A800" s="100"/>
      <c r="B800" s="100"/>
      <c r="C800" s="100"/>
      <c r="D800" s="100"/>
      <c r="E800" s="100"/>
      <c r="F800" s="100"/>
      <c r="G800" s="100"/>
      <c r="H800" s="100"/>
      <c r="I800" s="100"/>
      <c r="J800" s="100"/>
      <c r="K800" s="100"/>
      <c r="L800" s="100"/>
      <c r="M800" s="100"/>
      <c r="N800" s="100"/>
      <c r="O800" s="100"/>
      <c r="P800" s="100"/>
      <c r="Q800" s="100"/>
      <c r="R800" s="100"/>
      <c r="S800" s="100"/>
      <c r="T800" s="100"/>
      <c r="U800" s="100"/>
      <c r="V800" s="100"/>
      <c r="W800" s="100"/>
      <c r="X800" s="100"/>
      <c r="Y800" s="100"/>
      <c r="Z800" s="100"/>
    </row>
    <row r="801" ht="14.25" customHeight="1">
      <c r="A801" s="100"/>
      <c r="B801" s="100"/>
      <c r="C801" s="100"/>
      <c r="D801" s="100"/>
      <c r="E801" s="100"/>
      <c r="F801" s="100"/>
      <c r="G801" s="100"/>
      <c r="H801" s="100"/>
      <c r="I801" s="100"/>
      <c r="J801" s="100"/>
      <c r="K801" s="100"/>
      <c r="L801" s="100"/>
      <c r="M801" s="100"/>
      <c r="N801" s="100"/>
      <c r="O801" s="100"/>
      <c r="P801" s="100"/>
      <c r="Q801" s="100"/>
      <c r="R801" s="100"/>
      <c r="S801" s="100"/>
      <c r="T801" s="100"/>
      <c r="U801" s="100"/>
      <c r="V801" s="100"/>
      <c r="W801" s="100"/>
      <c r="X801" s="100"/>
      <c r="Y801" s="100"/>
      <c r="Z801" s="100"/>
    </row>
    <row r="802" ht="14.25" customHeight="1">
      <c r="A802" s="100"/>
      <c r="B802" s="100"/>
      <c r="C802" s="100"/>
      <c r="D802" s="100"/>
      <c r="E802" s="100"/>
      <c r="F802" s="100"/>
      <c r="G802" s="100"/>
      <c r="H802" s="100"/>
      <c r="I802" s="100"/>
      <c r="J802" s="100"/>
      <c r="K802" s="100"/>
      <c r="L802" s="100"/>
      <c r="M802" s="100"/>
      <c r="N802" s="100"/>
      <c r="O802" s="100"/>
      <c r="P802" s="100"/>
      <c r="Q802" s="100"/>
      <c r="R802" s="100"/>
      <c r="S802" s="100"/>
      <c r="T802" s="100"/>
      <c r="U802" s="100"/>
      <c r="V802" s="100"/>
      <c r="W802" s="100"/>
      <c r="X802" s="100"/>
      <c r="Y802" s="100"/>
      <c r="Z802" s="100"/>
    </row>
    <row r="803" ht="14.25" customHeight="1">
      <c r="A803" s="100"/>
      <c r="B803" s="100"/>
      <c r="C803" s="100"/>
      <c r="D803" s="100"/>
      <c r="E803" s="100"/>
      <c r="F803" s="100"/>
      <c r="G803" s="100"/>
      <c r="H803" s="100"/>
      <c r="I803" s="100"/>
      <c r="J803" s="100"/>
      <c r="K803" s="100"/>
      <c r="L803" s="100"/>
      <c r="M803" s="100"/>
      <c r="N803" s="100"/>
      <c r="O803" s="100"/>
      <c r="P803" s="100"/>
      <c r="Q803" s="100"/>
      <c r="R803" s="100"/>
      <c r="S803" s="100"/>
      <c r="T803" s="100"/>
      <c r="U803" s="100"/>
      <c r="V803" s="100"/>
      <c r="W803" s="100"/>
      <c r="X803" s="100"/>
      <c r="Y803" s="100"/>
      <c r="Z803" s="100"/>
    </row>
    <row r="804" ht="14.25" customHeight="1">
      <c r="A804" s="100"/>
      <c r="B804" s="100"/>
      <c r="C804" s="100"/>
      <c r="D804" s="100"/>
      <c r="E804" s="100"/>
      <c r="F804" s="100"/>
      <c r="G804" s="100"/>
      <c r="H804" s="100"/>
      <c r="I804" s="100"/>
      <c r="J804" s="100"/>
      <c r="K804" s="100"/>
      <c r="L804" s="100"/>
      <c r="M804" s="100"/>
      <c r="N804" s="100"/>
      <c r="O804" s="100"/>
      <c r="P804" s="100"/>
      <c r="Q804" s="100"/>
      <c r="R804" s="100"/>
      <c r="S804" s="100"/>
      <c r="T804" s="100"/>
      <c r="U804" s="100"/>
      <c r="V804" s="100"/>
      <c r="W804" s="100"/>
      <c r="X804" s="100"/>
      <c r="Y804" s="100"/>
      <c r="Z804" s="100"/>
    </row>
    <row r="805" ht="14.25" customHeight="1">
      <c r="A805" s="100"/>
      <c r="B805" s="100"/>
      <c r="C805" s="100"/>
      <c r="D805" s="100"/>
      <c r="E805" s="100"/>
      <c r="F805" s="100"/>
      <c r="G805" s="100"/>
      <c r="H805" s="100"/>
      <c r="I805" s="100"/>
      <c r="J805" s="100"/>
      <c r="K805" s="100"/>
      <c r="L805" s="100"/>
      <c r="M805" s="100"/>
      <c r="N805" s="100"/>
      <c r="O805" s="100"/>
      <c r="P805" s="100"/>
      <c r="Q805" s="100"/>
      <c r="R805" s="100"/>
      <c r="S805" s="100"/>
      <c r="T805" s="100"/>
      <c r="U805" s="100"/>
      <c r="V805" s="100"/>
      <c r="W805" s="100"/>
      <c r="X805" s="100"/>
      <c r="Y805" s="100"/>
      <c r="Z805" s="100"/>
    </row>
    <row r="806" ht="14.25" customHeight="1">
      <c r="A806" s="100"/>
      <c r="B806" s="100"/>
      <c r="C806" s="100"/>
      <c r="D806" s="100"/>
      <c r="E806" s="100"/>
      <c r="F806" s="100"/>
      <c r="G806" s="100"/>
      <c r="H806" s="100"/>
      <c r="I806" s="100"/>
      <c r="J806" s="100"/>
      <c r="K806" s="100"/>
      <c r="L806" s="100"/>
      <c r="M806" s="100"/>
      <c r="N806" s="100"/>
      <c r="O806" s="100"/>
      <c r="P806" s="100"/>
      <c r="Q806" s="100"/>
      <c r="R806" s="100"/>
      <c r="S806" s="100"/>
      <c r="T806" s="100"/>
      <c r="U806" s="100"/>
      <c r="V806" s="100"/>
      <c r="W806" s="100"/>
      <c r="X806" s="100"/>
      <c r="Y806" s="100"/>
      <c r="Z806" s="100"/>
    </row>
    <row r="807" ht="14.25" customHeight="1">
      <c r="A807" s="100"/>
      <c r="B807" s="100"/>
      <c r="C807" s="100"/>
      <c r="D807" s="100"/>
      <c r="E807" s="100"/>
      <c r="F807" s="100"/>
      <c r="G807" s="100"/>
      <c r="H807" s="100"/>
      <c r="I807" s="100"/>
      <c r="J807" s="100"/>
      <c r="K807" s="100"/>
      <c r="L807" s="100"/>
      <c r="M807" s="100"/>
      <c r="N807" s="100"/>
      <c r="O807" s="100"/>
      <c r="P807" s="100"/>
      <c r="Q807" s="100"/>
      <c r="R807" s="100"/>
      <c r="S807" s="100"/>
      <c r="T807" s="100"/>
      <c r="U807" s="100"/>
      <c r="V807" s="100"/>
      <c r="W807" s="100"/>
      <c r="X807" s="100"/>
      <c r="Y807" s="100"/>
      <c r="Z807" s="100"/>
    </row>
    <row r="808" ht="14.25" customHeight="1">
      <c r="A808" s="100"/>
      <c r="B808" s="100"/>
      <c r="C808" s="100"/>
      <c r="D808" s="100"/>
      <c r="E808" s="100"/>
      <c r="F808" s="100"/>
      <c r="G808" s="100"/>
      <c r="H808" s="100"/>
      <c r="I808" s="100"/>
      <c r="J808" s="100"/>
      <c r="K808" s="100"/>
      <c r="L808" s="100"/>
      <c r="M808" s="100"/>
      <c r="N808" s="100"/>
      <c r="O808" s="100"/>
      <c r="P808" s="100"/>
      <c r="Q808" s="100"/>
      <c r="R808" s="100"/>
      <c r="S808" s="100"/>
      <c r="T808" s="100"/>
      <c r="U808" s="100"/>
      <c r="V808" s="100"/>
      <c r="W808" s="100"/>
      <c r="X808" s="100"/>
      <c r="Y808" s="100"/>
      <c r="Z808" s="100"/>
    </row>
    <row r="809" ht="14.25" customHeight="1">
      <c r="A809" s="100"/>
      <c r="B809" s="100"/>
      <c r="C809" s="100"/>
      <c r="D809" s="100"/>
      <c r="E809" s="100"/>
      <c r="F809" s="100"/>
      <c r="G809" s="100"/>
      <c r="H809" s="100"/>
      <c r="I809" s="100"/>
      <c r="J809" s="100"/>
      <c r="K809" s="100"/>
      <c r="L809" s="100"/>
      <c r="M809" s="100"/>
      <c r="N809" s="100"/>
      <c r="O809" s="100"/>
      <c r="P809" s="100"/>
      <c r="Q809" s="100"/>
      <c r="R809" s="100"/>
      <c r="S809" s="100"/>
      <c r="T809" s="100"/>
      <c r="U809" s="100"/>
      <c r="V809" s="100"/>
      <c r="W809" s="100"/>
      <c r="X809" s="100"/>
      <c r="Y809" s="100"/>
      <c r="Z809" s="100"/>
    </row>
    <row r="810" ht="14.25" customHeight="1">
      <c r="A810" s="100"/>
      <c r="B810" s="100"/>
      <c r="C810" s="100"/>
      <c r="D810" s="100"/>
      <c r="E810" s="100"/>
      <c r="F810" s="100"/>
      <c r="G810" s="100"/>
      <c r="H810" s="100"/>
      <c r="I810" s="100"/>
      <c r="J810" s="100"/>
      <c r="K810" s="100"/>
      <c r="L810" s="100"/>
      <c r="M810" s="100"/>
      <c r="N810" s="100"/>
      <c r="O810" s="100"/>
      <c r="P810" s="100"/>
      <c r="Q810" s="100"/>
      <c r="R810" s="100"/>
      <c r="S810" s="100"/>
      <c r="T810" s="100"/>
      <c r="U810" s="100"/>
      <c r="V810" s="100"/>
      <c r="W810" s="100"/>
      <c r="X810" s="100"/>
      <c r="Y810" s="100"/>
      <c r="Z810" s="100"/>
    </row>
    <row r="811" ht="14.25" customHeight="1">
      <c r="A811" s="100"/>
      <c r="B811" s="100"/>
      <c r="C811" s="100"/>
      <c r="D811" s="100"/>
      <c r="E811" s="100"/>
      <c r="F811" s="100"/>
      <c r="G811" s="100"/>
      <c r="H811" s="100"/>
      <c r="I811" s="100"/>
      <c r="J811" s="100"/>
      <c r="K811" s="100"/>
      <c r="L811" s="100"/>
      <c r="M811" s="100"/>
      <c r="N811" s="100"/>
      <c r="O811" s="100"/>
      <c r="P811" s="100"/>
      <c r="Q811" s="100"/>
      <c r="R811" s="100"/>
      <c r="S811" s="100"/>
      <c r="T811" s="100"/>
      <c r="U811" s="100"/>
      <c r="V811" s="100"/>
      <c r="W811" s="100"/>
      <c r="X811" s="100"/>
      <c r="Y811" s="100"/>
      <c r="Z811" s="100"/>
    </row>
    <row r="812" ht="14.25" customHeight="1">
      <c r="A812" s="100"/>
      <c r="B812" s="100"/>
      <c r="C812" s="100"/>
      <c r="D812" s="100"/>
      <c r="E812" s="100"/>
      <c r="F812" s="100"/>
      <c r="G812" s="100"/>
      <c r="H812" s="100"/>
      <c r="I812" s="100"/>
      <c r="J812" s="100"/>
      <c r="K812" s="100"/>
      <c r="L812" s="100"/>
      <c r="M812" s="100"/>
      <c r="N812" s="100"/>
      <c r="O812" s="100"/>
      <c r="P812" s="100"/>
      <c r="Q812" s="100"/>
      <c r="R812" s="100"/>
      <c r="S812" s="100"/>
      <c r="T812" s="100"/>
      <c r="U812" s="100"/>
      <c r="V812" s="100"/>
      <c r="W812" s="100"/>
      <c r="X812" s="100"/>
      <c r="Y812" s="100"/>
      <c r="Z812" s="100"/>
    </row>
    <row r="813" ht="14.25" customHeight="1">
      <c r="A813" s="100"/>
      <c r="B813" s="100"/>
      <c r="C813" s="100"/>
      <c r="D813" s="100"/>
      <c r="E813" s="100"/>
      <c r="F813" s="100"/>
      <c r="G813" s="100"/>
      <c r="H813" s="100"/>
      <c r="I813" s="100"/>
      <c r="J813" s="100"/>
      <c r="K813" s="100"/>
      <c r="L813" s="100"/>
      <c r="M813" s="100"/>
      <c r="N813" s="100"/>
      <c r="O813" s="100"/>
      <c r="P813" s="100"/>
      <c r="Q813" s="100"/>
      <c r="R813" s="100"/>
      <c r="S813" s="100"/>
      <c r="T813" s="100"/>
      <c r="U813" s="100"/>
      <c r="V813" s="100"/>
      <c r="W813" s="100"/>
      <c r="X813" s="100"/>
      <c r="Y813" s="100"/>
      <c r="Z813" s="100"/>
    </row>
    <row r="814" ht="14.25" customHeight="1">
      <c r="A814" s="100"/>
      <c r="B814" s="100"/>
      <c r="C814" s="100"/>
      <c r="D814" s="100"/>
      <c r="E814" s="100"/>
      <c r="F814" s="100"/>
      <c r="G814" s="100"/>
      <c r="H814" s="100"/>
      <c r="I814" s="100"/>
      <c r="J814" s="100"/>
      <c r="K814" s="100"/>
      <c r="L814" s="100"/>
      <c r="M814" s="100"/>
      <c r="N814" s="100"/>
      <c r="O814" s="100"/>
      <c r="P814" s="100"/>
      <c r="Q814" s="100"/>
      <c r="R814" s="100"/>
      <c r="S814" s="100"/>
      <c r="T814" s="100"/>
      <c r="U814" s="100"/>
      <c r="V814" s="100"/>
      <c r="W814" s="100"/>
      <c r="X814" s="100"/>
      <c r="Y814" s="100"/>
      <c r="Z814" s="100"/>
    </row>
    <row r="815" ht="14.25" customHeight="1">
      <c r="A815" s="100"/>
      <c r="B815" s="100"/>
      <c r="C815" s="100"/>
      <c r="D815" s="100"/>
      <c r="E815" s="100"/>
      <c r="F815" s="100"/>
      <c r="G815" s="100"/>
      <c r="H815" s="100"/>
      <c r="I815" s="100"/>
      <c r="J815" s="100"/>
      <c r="K815" s="100"/>
      <c r="L815" s="100"/>
      <c r="M815" s="100"/>
      <c r="N815" s="100"/>
      <c r="O815" s="100"/>
      <c r="P815" s="100"/>
      <c r="Q815" s="100"/>
      <c r="R815" s="100"/>
      <c r="S815" s="100"/>
      <c r="T815" s="100"/>
      <c r="U815" s="100"/>
      <c r="V815" s="100"/>
      <c r="W815" s="100"/>
      <c r="X815" s="100"/>
      <c r="Y815" s="100"/>
      <c r="Z815" s="100"/>
    </row>
    <row r="816" ht="14.25" customHeight="1">
      <c r="A816" s="100"/>
      <c r="B816" s="100"/>
      <c r="C816" s="100"/>
      <c r="D816" s="100"/>
      <c r="E816" s="100"/>
      <c r="F816" s="100"/>
      <c r="G816" s="100"/>
      <c r="H816" s="100"/>
      <c r="I816" s="100"/>
      <c r="J816" s="100"/>
      <c r="K816" s="100"/>
      <c r="L816" s="100"/>
      <c r="M816" s="100"/>
      <c r="N816" s="100"/>
      <c r="O816" s="100"/>
      <c r="P816" s="100"/>
      <c r="Q816" s="100"/>
      <c r="R816" s="100"/>
      <c r="S816" s="100"/>
      <c r="T816" s="100"/>
      <c r="U816" s="100"/>
      <c r="V816" s="100"/>
      <c r="W816" s="100"/>
      <c r="X816" s="100"/>
      <c r="Y816" s="100"/>
      <c r="Z816" s="100"/>
    </row>
    <row r="817" ht="14.25" customHeight="1">
      <c r="A817" s="100"/>
      <c r="B817" s="100"/>
      <c r="C817" s="100"/>
      <c r="D817" s="100"/>
      <c r="E817" s="100"/>
      <c r="F817" s="100"/>
      <c r="G817" s="100"/>
      <c r="H817" s="100"/>
      <c r="I817" s="100"/>
      <c r="J817" s="100"/>
      <c r="K817" s="100"/>
      <c r="L817" s="100"/>
      <c r="M817" s="100"/>
      <c r="N817" s="100"/>
      <c r="O817" s="100"/>
      <c r="P817" s="100"/>
      <c r="Q817" s="100"/>
      <c r="R817" s="100"/>
      <c r="S817" s="100"/>
      <c r="T817" s="100"/>
      <c r="U817" s="100"/>
      <c r="V817" s="100"/>
      <c r="W817" s="100"/>
      <c r="X817" s="100"/>
      <c r="Y817" s="100"/>
      <c r="Z817" s="100"/>
    </row>
    <row r="818" ht="14.25" customHeight="1">
      <c r="A818" s="100"/>
      <c r="B818" s="100"/>
      <c r="C818" s="100"/>
      <c r="D818" s="100"/>
      <c r="E818" s="100"/>
      <c r="F818" s="100"/>
      <c r="G818" s="100"/>
      <c r="H818" s="100"/>
      <c r="I818" s="100"/>
      <c r="J818" s="100"/>
      <c r="K818" s="100"/>
      <c r="L818" s="100"/>
      <c r="M818" s="100"/>
      <c r="N818" s="100"/>
      <c r="O818" s="100"/>
      <c r="P818" s="100"/>
      <c r="Q818" s="100"/>
      <c r="R818" s="100"/>
      <c r="S818" s="100"/>
      <c r="T818" s="100"/>
      <c r="U818" s="100"/>
      <c r="V818" s="100"/>
      <c r="W818" s="100"/>
      <c r="X818" s="100"/>
      <c r="Y818" s="100"/>
      <c r="Z818" s="100"/>
    </row>
    <row r="819" ht="14.25" customHeight="1">
      <c r="A819" s="100"/>
      <c r="B819" s="100"/>
      <c r="C819" s="100"/>
      <c r="D819" s="100"/>
      <c r="E819" s="100"/>
      <c r="F819" s="100"/>
      <c r="G819" s="100"/>
      <c r="H819" s="100"/>
      <c r="I819" s="100"/>
      <c r="J819" s="100"/>
      <c r="K819" s="100"/>
      <c r="L819" s="100"/>
      <c r="M819" s="100"/>
      <c r="N819" s="100"/>
      <c r="O819" s="100"/>
      <c r="P819" s="100"/>
      <c r="Q819" s="100"/>
      <c r="R819" s="100"/>
      <c r="S819" s="100"/>
      <c r="T819" s="100"/>
      <c r="U819" s="100"/>
      <c r="V819" s="100"/>
      <c r="W819" s="100"/>
      <c r="X819" s="100"/>
      <c r="Y819" s="100"/>
      <c r="Z819" s="100"/>
    </row>
    <row r="820" ht="14.25" customHeight="1">
      <c r="A820" s="100"/>
      <c r="B820" s="100"/>
      <c r="C820" s="100"/>
      <c r="D820" s="100"/>
      <c r="E820" s="100"/>
      <c r="F820" s="100"/>
      <c r="G820" s="100"/>
      <c r="H820" s="100"/>
      <c r="I820" s="100"/>
      <c r="J820" s="100"/>
      <c r="K820" s="100"/>
      <c r="L820" s="100"/>
      <c r="M820" s="100"/>
      <c r="N820" s="100"/>
      <c r="O820" s="100"/>
      <c r="P820" s="100"/>
      <c r="Q820" s="100"/>
      <c r="R820" s="100"/>
      <c r="S820" s="100"/>
      <c r="T820" s="100"/>
      <c r="U820" s="100"/>
      <c r="V820" s="100"/>
      <c r="W820" s="100"/>
      <c r="X820" s="100"/>
      <c r="Y820" s="100"/>
      <c r="Z820" s="100"/>
    </row>
    <row r="821" ht="14.25" customHeight="1">
      <c r="A821" s="100"/>
      <c r="B821" s="100"/>
      <c r="C821" s="100"/>
      <c r="D821" s="100"/>
      <c r="E821" s="100"/>
      <c r="F821" s="100"/>
      <c r="G821" s="100"/>
      <c r="H821" s="100"/>
      <c r="I821" s="100"/>
      <c r="J821" s="100"/>
      <c r="K821" s="100"/>
      <c r="L821" s="100"/>
      <c r="M821" s="100"/>
      <c r="N821" s="100"/>
      <c r="O821" s="100"/>
      <c r="P821" s="100"/>
      <c r="Q821" s="100"/>
      <c r="R821" s="100"/>
      <c r="S821" s="100"/>
      <c r="T821" s="100"/>
      <c r="U821" s="100"/>
      <c r="V821" s="100"/>
      <c r="W821" s="100"/>
      <c r="X821" s="100"/>
      <c r="Y821" s="100"/>
      <c r="Z821" s="100"/>
    </row>
    <row r="822" ht="14.25" customHeight="1">
      <c r="A822" s="100"/>
      <c r="B822" s="100"/>
      <c r="C822" s="100"/>
      <c r="D822" s="100"/>
      <c r="E822" s="100"/>
      <c r="F822" s="100"/>
      <c r="G822" s="100"/>
      <c r="H822" s="100"/>
      <c r="I822" s="100"/>
      <c r="J822" s="100"/>
      <c r="K822" s="100"/>
      <c r="L822" s="100"/>
      <c r="M822" s="100"/>
      <c r="N822" s="100"/>
      <c r="O822" s="100"/>
      <c r="P822" s="100"/>
      <c r="Q822" s="100"/>
      <c r="R822" s="100"/>
      <c r="S822" s="100"/>
      <c r="T822" s="100"/>
      <c r="U822" s="100"/>
      <c r="V822" s="100"/>
      <c r="W822" s="100"/>
      <c r="X822" s="100"/>
      <c r="Y822" s="100"/>
      <c r="Z822" s="100"/>
    </row>
    <row r="823" ht="14.25" customHeight="1">
      <c r="A823" s="100"/>
      <c r="B823" s="100"/>
      <c r="C823" s="100"/>
      <c r="D823" s="100"/>
      <c r="E823" s="100"/>
      <c r="F823" s="100"/>
      <c r="G823" s="100"/>
      <c r="H823" s="100"/>
      <c r="I823" s="100"/>
      <c r="J823" s="100"/>
      <c r="K823" s="100"/>
      <c r="L823" s="100"/>
      <c r="M823" s="100"/>
      <c r="N823" s="100"/>
      <c r="O823" s="100"/>
      <c r="P823" s="100"/>
      <c r="Q823" s="100"/>
      <c r="R823" s="100"/>
      <c r="S823" s="100"/>
      <c r="T823" s="100"/>
      <c r="U823" s="100"/>
      <c r="V823" s="100"/>
      <c r="W823" s="100"/>
      <c r="X823" s="100"/>
      <c r="Y823" s="100"/>
      <c r="Z823" s="100"/>
    </row>
    <row r="824" ht="14.25" customHeight="1">
      <c r="A824" s="100"/>
      <c r="B824" s="100"/>
      <c r="C824" s="100"/>
      <c r="D824" s="100"/>
      <c r="E824" s="100"/>
      <c r="F824" s="100"/>
      <c r="G824" s="100"/>
      <c r="H824" s="100"/>
      <c r="I824" s="100"/>
      <c r="J824" s="100"/>
      <c r="K824" s="100"/>
      <c r="L824" s="100"/>
      <c r="M824" s="100"/>
      <c r="N824" s="100"/>
      <c r="O824" s="100"/>
      <c r="P824" s="100"/>
      <c r="Q824" s="100"/>
      <c r="R824" s="100"/>
      <c r="S824" s="100"/>
      <c r="T824" s="100"/>
      <c r="U824" s="100"/>
      <c r="V824" s="100"/>
      <c r="W824" s="100"/>
      <c r="X824" s="100"/>
      <c r="Y824" s="100"/>
      <c r="Z824" s="100"/>
    </row>
    <row r="825" ht="14.25" customHeight="1">
      <c r="A825" s="100"/>
      <c r="B825" s="100"/>
      <c r="C825" s="100"/>
      <c r="D825" s="100"/>
      <c r="E825" s="100"/>
      <c r="F825" s="100"/>
      <c r="G825" s="100"/>
      <c r="H825" s="100"/>
      <c r="I825" s="100"/>
      <c r="J825" s="100"/>
      <c r="K825" s="100"/>
      <c r="L825" s="100"/>
      <c r="M825" s="100"/>
      <c r="N825" s="100"/>
      <c r="O825" s="100"/>
      <c r="P825" s="100"/>
      <c r="Q825" s="100"/>
      <c r="R825" s="100"/>
      <c r="S825" s="100"/>
      <c r="T825" s="100"/>
      <c r="U825" s="100"/>
      <c r="V825" s="100"/>
      <c r="W825" s="100"/>
      <c r="X825" s="100"/>
      <c r="Y825" s="100"/>
      <c r="Z825" s="100"/>
    </row>
    <row r="826" ht="14.25" customHeight="1">
      <c r="A826" s="100"/>
      <c r="B826" s="100"/>
      <c r="C826" s="100"/>
      <c r="D826" s="100"/>
      <c r="E826" s="100"/>
      <c r="F826" s="100"/>
      <c r="G826" s="100"/>
      <c r="H826" s="100"/>
      <c r="I826" s="100"/>
      <c r="J826" s="100"/>
      <c r="K826" s="100"/>
      <c r="L826" s="100"/>
      <c r="M826" s="100"/>
      <c r="N826" s="100"/>
      <c r="O826" s="100"/>
      <c r="P826" s="100"/>
      <c r="Q826" s="100"/>
      <c r="R826" s="100"/>
      <c r="S826" s="100"/>
      <c r="T826" s="100"/>
      <c r="U826" s="100"/>
      <c r="V826" s="100"/>
      <c r="W826" s="100"/>
      <c r="X826" s="100"/>
      <c r="Y826" s="100"/>
      <c r="Z826" s="100"/>
    </row>
    <row r="827" ht="14.25" customHeight="1">
      <c r="A827" s="100"/>
      <c r="B827" s="100"/>
      <c r="C827" s="100"/>
      <c r="D827" s="100"/>
      <c r="E827" s="100"/>
      <c r="F827" s="100"/>
      <c r="G827" s="100"/>
      <c r="H827" s="100"/>
      <c r="I827" s="100"/>
      <c r="J827" s="100"/>
      <c r="K827" s="100"/>
      <c r="L827" s="100"/>
      <c r="M827" s="100"/>
      <c r="N827" s="100"/>
      <c r="O827" s="100"/>
      <c r="P827" s="100"/>
      <c r="Q827" s="100"/>
      <c r="R827" s="100"/>
      <c r="S827" s="100"/>
      <c r="T827" s="100"/>
      <c r="U827" s="100"/>
      <c r="V827" s="100"/>
      <c r="W827" s="100"/>
      <c r="X827" s="100"/>
      <c r="Y827" s="100"/>
      <c r="Z827" s="100"/>
    </row>
    <row r="828" ht="14.25" customHeight="1">
      <c r="A828" s="100"/>
      <c r="B828" s="100"/>
      <c r="C828" s="100"/>
      <c r="D828" s="100"/>
      <c r="E828" s="100"/>
      <c r="F828" s="100"/>
      <c r="G828" s="100"/>
      <c r="H828" s="100"/>
      <c r="I828" s="100"/>
      <c r="J828" s="100"/>
      <c r="K828" s="100"/>
      <c r="L828" s="100"/>
      <c r="M828" s="100"/>
      <c r="N828" s="100"/>
      <c r="O828" s="100"/>
      <c r="P828" s="100"/>
      <c r="Q828" s="100"/>
      <c r="R828" s="100"/>
      <c r="S828" s="100"/>
      <c r="T828" s="100"/>
      <c r="U828" s="100"/>
      <c r="V828" s="100"/>
      <c r="W828" s="100"/>
      <c r="X828" s="100"/>
      <c r="Y828" s="100"/>
      <c r="Z828" s="100"/>
    </row>
    <row r="829" ht="14.25" customHeight="1">
      <c r="A829" s="100"/>
      <c r="B829" s="100"/>
      <c r="C829" s="100"/>
      <c r="D829" s="100"/>
      <c r="E829" s="100"/>
      <c r="F829" s="100"/>
      <c r="G829" s="100"/>
      <c r="H829" s="100"/>
      <c r="I829" s="100"/>
      <c r="J829" s="100"/>
      <c r="K829" s="100"/>
      <c r="L829" s="100"/>
      <c r="M829" s="100"/>
      <c r="N829" s="100"/>
      <c r="O829" s="100"/>
      <c r="P829" s="100"/>
      <c r="Q829" s="100"/>
      <c r="R829" s="100"/>
      <c r="S829" s="100"/>
      <c r="T829" s="100"/>
      <c r="U829" s="100"/>
      <c r="V829" s="100"/>
      <c r="W829" s="100"/>
      <c r="X829" s="100"/>
      <c r="Y829" s="100"/>
      <c r="Z829" s="100"/>
    </row>
    <row r="830" ht="14.25" customHeight="1">
      <c r="A830" s="100"/>
      <c r="B830" s="100"/>
      <c r="C830" s="100"/>
      <c r="D830" s="100"/>
      <c r="E830" s="100"/>
      <c r="F830" s="100"/>
      <c r="G830" s="100"/>
      <c r="H830" s="100"/>
      <c r="I830" s="100"/>
      <c r="J830" s="100"/>
      <c r="K830" s="100"/>
      <c r="L830" s="100"/>
      <c r="M830" s="100"/>
      <c r="N830" s="100"/>
      <c r="O830" s="100"/>
      <c r="P830" s="100"/>
      <c r="Q830" s="100"/>
      <c r="R830" s="100"/>
      <c r="S830" s="100"/>
      <c r="T830" s="100"/>
      <c r="U830" s="100"/>
      <c r="V830" s="100"/>
      <c r="W830" s="100"/>
      <c r="X830" s="100"/>
      <c r="Y830" s="100"/>
      <c r="Z830" s="100"/>
    </row>
    <row r="831" ht="14.25" customHeight="1">
      <c r="A831" s="100"/>
      <c r="B831" s="100"/>
      <c r="C831" s="100"/>
      <c r="D831" s="100"/>
      <c r="E831" s="100"/>
      <c r="F831" s="100"/>
      <c r="G831" s="100"/>
      <c r="H831" s="100"/>
      <c r="I831" s="100"/>
      <c r="J831" s="100"/>
      <c r="K831" s="100"/>
      <c r="L831" s="100"/>
      <c r="M831" s="100"/>
      <c r="N831" s="100"/>
      <c r="O831" s="100"/>
      <c r="P831" s="100"/>
      <c r="Q831" s="100"/>
      <c r="R831" s="100"/>
      <c r="S831" s="100"/>
      <c r="T831" s="100"/>
      <c r="U831" s="100"/>
      <c r="V831" s="100"/>
      <c r="W831" s="100"/>
      <c r="X831" s="100"/>
      <c r="Y831" s="100"/>
      <c r="Z831" s="100"/>
    </row>
    <row r="832" ht="14.25" customHeight="1">
      <c r="A832" s="100"/>
      <c r="B832" s="100"/>
      <c r="C832" s="100"/>
      <c r="D832" s="100"/>
      <c r="E832" s="100"/>
      <c r="F832" s="100"/>
      <c r="G832" s="100"/>
      <c r="H832" s="100"/>
      <c r="I832" s="100"/>
      <c r="J832" s="100"/>
      <c r="K832" s="100"/>
      <c r="L832" s="100"/>
      <c r="M832" s="100"/>
      <c r="N832" s="100"/>
      <c r="O832" s="100"/>
      <c r="P832" s="100"/>
      <c r="Q832" s="100"/>
      <c r="R832" s="100"/>
      <c r="S832" s="100"/>
      <c r="T832" s="100"/>
      <c r="U832" s="100"/>
      <c r="V832" s="100"/>
      <c r="W832" s="100"/>
      <c r="X832" s="100"/>
      <c r="Y832" s="100"/>
      <c r="Z832" s="100"/>
    </row>
    <row r="833" ht="14.25" customHeight="1">
      <c r="A833" s="100"/>
      <c r="B833" s="100"/>
      <c r="C833" s="100"/>
      <c r="D833" s="100"/>
      <c r="E833" s="100"/>
      <c r="F833" s="100"/>
      <c r="G833" s="100"/>
      <c r="H833" s="100"/>
      <c r="I833" s="100"/>
      <c r="J833" s="100"/>
      <c r="K833" s="100"/>
      <c r="L833" s="100"/>
      <c r="M833" s="100"/>
      <c r="N833" s="100"/>
      <c r="O833" s="100"/>
      <c r="P833" s="100"/>
      <c r="Q833" s="100"/>
      <c r="R833" s="100"/>
      <c r="S833" s="100"/>
      <c r="T833" s="100"/>
      <c r="U833" s="100"/>
      <c r="V833" s="100"/>
      <c r="W833" s="100"/>
      <c r="X833" s="100"/>
      <c r="Y833" s="100"/>
      <c r="Z833" s="100"/>
    </row>
    <row r="834" ht="14.25" customHeight="1">
      <c r="A834" s="100"/>
      <c r="B834" s="100"/>
      <c r="C834" s="100"/>
      <c r="D834" s="100"/>
      <c r="E834" s="100"/>
      <c r="F834" s="100"/>
      <c r="G834" s="100"/>
      <c r="H834" s="100"/>
      <c r="I834" s="100"/>
      <c r="J834" s="100"/>
      <c r="K834" s="100"/>
      <c r="L834" s="100"/>
      <c r="M834" s="100"/>
      <c r="N834" s="100"/>
      <c r="O834" s="100"/>
      <c r="P834" s="100"/>
      <c r="Q834" s="100"/>
      <c r="R834" s="100"/>
      <c r="S834" s="100"/>
      <c r="T834" s="100"/>
      <c r="U834" s="100"/>
      <c r="V834" s="100"/>
      <c r="W834" s="100"/>
      <c r="X834" s="100"/>
      <c r="Y834" s="100"/>
      <c r="Z834" s="100"/>
    </row>
    <row r="835" ht="14.25" customHeight="1">
      <c r="A835" s="100"/>
      <c r="B835" s="100"/>
      <c r="C835" s="100"/>
      <c r="D835" s="100"/>
      <c r="E835" s="100"/>
      <c r="F835" s="100"/>
      <c r="G835" s="100"/>
      <c r="H835" s="100"/>
      <c r="I835" s="100"/>
      <c r="J835" s="100"/>
      <c r="K835" s="100"/>
      <c r="L835" s="100"/>
      <c r="M835" s="100"/>
      <c r="N835" s="100"/>
      <c r="O835" s="100"/>
      <c r="P835" s="100"/>
      <c r="Q835" s="100"/>
      <c r="R835" s="100"/>
      <c r="S835" s="100"/>
      <c r="T835" s="100"/>
      <c r="U835" s="100"/>
      <c r="V835" s="100"/>
      <c r="W835" s="100"/>
      <c r="X835" s="100"/>
      <c r="Y835" s="100"/>
      <c r="Z835" s="100"/>
    </row>
    <row r="836" ht="14.25" customHeight="1">
      <c r="A836" s="100"/>
      <c r="B836" s="100"/>
      <c r="C836" s="100"/>
      <c r="D836" s="100"/>
      <c r="E836" s="100"/>
      <c r="F836" s="100"/>
      <c r="G836" s="100"/>
      <c r="H836" s="100"/>
      <c r="I836" s="100"/>
      <c r="J836" s="100"/>
      <c r="K836" s="100"/>
      <c r="L836" s="100"/>
      <c r="M836" s="100"/>
      <c r="N836" s="100"/>
      <c r="O836" s="100"/>
      <c r="P836" s="100"/>
      <c r="Q836" s="100"/>
      <c r="R836" s="100"/>
      <c r="S836" s="100"/>
      <c r="T836" s="100"/>
      <c r="U836" s="100"/>
      <c r="V836" s="100"/>
      <c r="W836" s="100"/>
      <c r="X836" s="100"/>
      <c r="Y836" s="100"/>
      <c r="Z836" s="100"/>
    </row>
    <row r="837" ht="14.25" customHeight="1">
      <c r="A837" s="100"/>
      <c r="B837" s="100"/>
      <c r="C837" s="100"/>
      <c r="D837" s="100"/>
      <c r="E837" s="100"/>
      <c r="F837" s="100"/>
      <c r="G837" s="100"/>
      <c r="H837" s="100"/>
      <c r="I837" s="100"/>
      <c r="J837" s="100"/>
      <c r="K837" s="100"/>
      <c r="L837" s="100"/>
      <c r="M837" s="100"/>
      <c r="N837" s="100"/>
      <c r="O837" s="100"/>
      <c r="P837" s="100"/>
      <c r="Q837" s="100"/>
      <c r="R837" s="100"/>
      <c r="S837" s="100"/>
      <c r="T837" s="100"/>
      <c r="U837" s="100"/>
      <c r="V837" s="100"/>
      <c r="W837" s="100"/>
      <c r="X837" s="100"/>
      <c r="Y837" s="100"/>
      <c r="Z837" s="100"/>
    </row>
    <row r="838" ht="14.25" customHeight="1">
      <c r="A838" s="100"/>
      <c r="B838" s="100"/>
      <c r="C838" s="100"/>
      <c r="D838" s="100"/>
      <c r="E838" s="100"/>
      <c r="F838" s="100"/>
      <c r="G838" s="100"/>
      <c r="H838" s="100"/>
      <c r="I838" s="100"/>
      <c r="J838" s="100"/>
      <c r="K838" s="100"/>
      <c r="L838" s="100"/>
      <c r="M838" s="100"/>
      <c r="N838" s="100"/>
      <c r="O838" s="100"/>
      <c r="P838" s="100"/>
      <c r="Q838" s="100"/>
      <c r="R838" s="100"/>
      <c r="S838" s="100"/>
      <c r="T838" s="100"/>
      <c r="U838" s="100"/>
      <c r="V838" s="100"/>
      <c r="W838" s="100"/>
      <c r="X838" s="100"/>
      <c r="Y838" s="100"/>
      <c r="Z838" s="100"/>
    </row>
    <row r="839" ht="14.25" customHeight="1">
      <c r="A839" s="100"/>
      <c r="B839" s="100"/>
      <c r="C839" s="100"/>
      <c r="D839" s="100"/>
      <c r="E839" s="100"/>
      <c r="F839" s="100"/>
      <c r="G839" s="100"/>
      <c r="H839" s="100"/>
      <c r="I839" s="100"/>
      <c r="J839" s="100"/>
      <c r="K839" s="100"/>
      <c r="L839" s="100"/>
      <c r="M839" s="100"/>
      <c r="N839" s="100"/>
      <c r="O839" s="100"/>
      <c r="P839" s="100"/>
      <c r="Q839" s="100"/>
      <c r="R839" s="100"/>
      <c r="S839" s="100"/>
      <c r="T839" s="100"/>
      <c r="U839" s="100"/>
      <c r="V839" s="100"/>
      <c r="W839" s="100"/>
      <c r="X839" s="100"/>
      <c r="Y839" s="100"/>
      <c r="Z839" s="100"/>
    </row>
    <row r="840" ht="14.25" customHeight="1">
      <c r="A840" s="100"/>
      <c r="B840" s="100"/>
      <c r="C840" s="100"/>
      <c r="D840" s="100"/>
      <c r="E840" s="100"/>
      <c r="F840" s="100"/>
      <c r="G840" s="100"/>
      <c r="H840" s="100"/>
      <c r="I840" s="100"/>
      <c r="J840" s="100"/>
      <c r="K840" s="100"/>
      <c r="L840" s="100"/>
      <c r="M840" s="100"/>
      <c r="N840" s="100"/>
      <c r="O840" s="100"/>
      <c r="P840" s="100"/>
      <c r="Q840" s="100"/>
      <c r="R840" s="100"/>
      <c r="S840" s="100"/>
      <c r="T840" s="100"/>
      <c r="U840" s="100"/>
      <c r="V840" s="100"/>
      <c r="W840" s="100"/>
      <c r="X840" s="100"/>
      <c r="Y840" s="100"/>
      <c r="Z840" s="100"/>
    </row>
    <row r="841" ht="14.25" customHeight="1">
      <c r="A841" s="100"/>
      <c r="B841" s="100"/>
      <c r="C841" s="100"/>
      <c r="D841" s="100"/>
      <c r="E841" s="100"/>
      <c r="F841" s="100"/>
      <c r="G841" s="100"/>
      <c r="H841" s="100"/>
      <c r="I841" s="100"/>
      <c r="J841" s="100"/>
      <c r="K841" s="100"/>
      <c r="L841" s="100"/>
      <c r="M841" s="100"/>
      <c r="N841" s="100"/>
      <c r="O841" s="100"/>
      <c r="P841" s="100"/>
      <c r="Q841" s="100"/>
      <c r="R841" s="100"/>
      <c r="S841" s="100"/>
      <c r="T841" s="100"/>
      <c r="U841" s="100"/>
      <c r="V841" s="100"/>
      <c r="W841" s="100"/>
      <c r="X841" s="100"/>
      <c r="Y841" s="100"/>
      <c r="Z841" s="100"/>
    </row>
    <row r="842" ht="14.25" customHeight="1">
      <c r="A842" s="100"/>
      <c r="B842" s="100"/>
      <c r="C842" s="100"/>
      <c r="D842" s="100"/>
      <c r="E842" s="100"/>
      <c r="F842" s="100"/>
      <c r="G842" s="100"/>
      <c r="H842" s="100"/>
      <c r="I842" s="100"/>
      <c r="J842" s="100"/>
      <c r="K842" s="100"/>
      <c r="L842" s="100"/>
      <c r="M842" s="100"/>
      <c r="N842" s="100"/>
      <c r="O842" s="100"/>
      <c r="P842" s="100"/>
      <c r="Q842" s="100"/>
      <c r="R842" s="100"/>
      <c r="S842" s="100"/>
      <c r="T842" s="100"/>
      <c r="U842" s="100"/>
      <c r="V842" s="100"/>
      <c r="W842" s="100"/>
      <c r="X842" s="100"/>
      <c r="Y842" s="100"/>
      <c r="Z842" s="100"/>
    </row>
    <row r="843" ht="14.25" customHeight="1">
      <c r="A843" s="100"/>
      <c r="B843" s="100"/>
      <c r="C843" s="100"/>
      <c r="D843" s="100"/>
      <c r="E843" s="100"/>
      <c r="F843" s="100"/>
      <c r="G843" s="100"/>
      <c r="H843" s="100"/>
      <c r="I843" s="100"/>
      <c r="J843" s="100"/>
      <c r="K843" s="100"/>
      <c r="L843" s="100"/>
      <c r="M843" s="100"/>
      <c r="N843" s="100"/>
      <c r="O843" s="100"/>
      <c r="P843" s="100"/>
      <c r="Q843" s="100"/>
      <c r="R843" s="100"/>
      <c r="S843" s="100"/>
      <c r="T843" s="100"/>
      <c r="U843" s="100"/>
      <c r="V843" s="100"/>
      <c r="W843" s="100"/>
      <c r="X843" s="100"/>
      <c r="Y843" s="100"/>
      <c r="Z843" s="100"/>
    </row>
    <row r="844" ht="14.25" customHeight="1">
      <c r="A844" s="100"/>
      <c r="B844" s="100"/>
      <c r="C844" s="100"/>
      <c r="D844" s="100"/>
      <c r="E844" s="100"/>
      <c r="F844" s="100"/>
      <c r="G844" s="100"/>
      <c r="H844" s="100"/>
      <c r="I844" s="100"/>
      <c r="J844" s="100"/>
      <c r="K844" s="100"/>
      <c r="L844" s="100"/>
      <c r="M844" s="100"/>
      <c r="N844" s="100"/>
      <c r="O844" s="100"/>
      <c r="P844" s="100"/>
      <c r="Q844" s="100"/>
      <c r="R844" s="100"/>
      <c r="S844" s="100"/>
      <c r="T844" s="100"/>
      <c r="U844" s="100"/>
      <c r="V844" s="100"/>
      <c r="W844" s="100"/>
      <c r="X844" s="100"/>
      <c r="Y844" s="100"/>
      <c r="Z844" s="100"/>
    </row>
    <row r="845" ht="14.25" customHeight="1">
      <c r="A845" s="100"/>
      <c r="B845" s="100"/>
      <c r="C845" s="100"/>
      <c r="D845" s="100"/>
      <c r="E845" s="100"/>
      <c r="F845" s="100"/>
      <c r="G845" s="100"/>
      <c r="H845" s="100"/>
      <c r="I845" s="100"/>
      <c r="J845" s="100"/>
      <c r="K845" s="100"/>
      <c r="L845" s="100"/>
      <c r="M845" s="100"/>
      <c r="N845" s="100"/>
      <c r="O845" s="100"/>
      <c r="P845" s="100"/>
      <c r="Q845" s="100"/>
      <c r="R845" s="100"/>
      <c r="S845" s="100"/>
      <c r="T845" s="100"/>
      <c r="U845" s="100"/>
      <c r="V845" s="100"/>
      <c r="W845" s="100"/>
      <c r="X845" s="100"/>
      <c r="Y845" s="100"/>
      <c r="Z845" s="100"/>
    </row>
    <row r="846" ht="14.25" customHeight="1">
      <c r="A846" s="100"/>
      <c r="B846" s="100"/>
      <c r="C846" s="100"/>
      <c r="D846" s="100"/>
      <c r="E846" s="100"/>
      <c r="F846" s="100"/>
      <c r="G846" s="100"/>
      <c r="H846" s="100"/>
      <c r="I846" s="100"/>
      <c r="J846" s="100"/>
      <c r="K846" s="100"/>
      <c r="L846" s="100"/>
      <c r="M846" s="100"/>
      <c r="N846" s="100"/>
      <c r="O846" s="100"/>
      <c r="P846" s="100"/>
      <c r="Q846" s="100"/>
      <c r="R846" s="100"/>
      <c r="S846" s="100"/>
      <c r="T846" s="100"/>
      <c r="U846" s="100"/>
      <c r="V846" s="100"/>
      <c r="W846" s="100"/>
      <c r="X846" s="100"/>
      <c r="Y846" s="100"/>
      <c r="Z846" s="100"/>
    </row>
    <row r="847" ht="14.25" customHeight="1">
      <c r="A847" s="100"/>
      <c r="B847" s="100"/>
      <c r="C847" s="100"/>
      <c r="D847" s="100"/>
      <c r="E847" s="100"/>
      <c r="F847" s="100"/>
      <c r="G847" s="100"/>
      <c r="H847" s="100"/>
      <c r="I847" s="100"/>
      <c r="J847" s="100"/>
      <c r="K847" s="100"/>
      <c r="L847" s="100"/>
      <c r="M847" s="100"/>
      <c r="N847" s="100"/>
      <c r="O847" s="100"/>
      <c r="P847" s="100"/>
      <c r="Q847" s="100"/>
      <c r="R847" s="100"/>
      <c r="S847" s="100"/>
      <c r="T847" s="100"/>
      <c r="U847" s="100"/>
      <c r="V847" s="100"/>
      <c r="W847" s="100"/>
      <c r="X847" s="100"/>
      <c r="Y847" s="100"/>
      <c r="Z847" s="100"/>
    </row>
    <row r="848" ht="14.25" customHeight="1">
      <c r="A848" s="100"/>
      <c r="B848" s="100"/>
      <c r="C848" s="100"/>
      <c r="D848" s="100"/>
      <c r="E848" s="100"/>
      <c r="F848" s="100"/>
      <c r="G848" s="100"/>
      <c r="H848" s="100"/>
      <c r="I848" s="100"/>
      <c r="J848" s="100"/>
      <c r="K848" s="100"/>
      <c r="L848" s="100"/>
      <c r="M848" s="100"/>
      <c r="N848" s="100"/>
      <c r="O848" s="100"/>
      <c r="P848" s="100"/>
      <c r="Q848" s="100"/>
      <c r="R848" s="100"/>
      <c r="S848" s="100"/>
      <c r="T848" s="100"/>
      <c r="U848" s="100"/>
      <c r="V848" s="100"/>
      <c r="W848" s="100"/>
      <c r="X848" s="100"/>
      <c r="Y848" s="100"/>
      <c r="Z848" s="100"/>
    </row>
    <row r="849" ht="14.25" customHeight="1">
      <c r="A849" s="100"/>
      <c r="B849" s="100"/>
      <c r="C849" s="100"/>
      <c r="D849" s="100"/>
      <c r="E849" s="100"/>
      <c r="F849" s="100"/>
      <c r="G849" s="100"/>
      <c r="H849" s="100"/>
      <c r="I849" s="100"/>
      <c r="J849" s="100"/>
      <c r="K849" s="100"/>
      <c r="L849" s="100"/>
      <c r="M849" s="100"/>
      <c r="N849" s="100"/>
      <c r="O849" s="100"/>
      <c r="P849" s="100"/>
      <c r="Q849" s="100"/>
      <c r="R849" s="100"/>
      <c r="S849" s="100"/>
      <c r="T849" s="100"/>
      <c r="U849" s="100"/>
      <c r="V849" s="100"/>
      <c r="W849" s="100"/>
      <c r="X849" s="100"/>
      <c r="Y849" s="100"/>
      <c r="Z849" s="100"/>
    </row>
    <row r="850" ht="14.25" customHeight="1">
      <c r="A850" s="100"/>
      <c r="B850" s="100"/>
      <c r="C850" s="100"/>
      <c r="D850" s="100"/>
      <c r="E850" s="100"/>
      <c r="F850" s="100"/>
      <c r="G850" s="100"/>
      <c r="H850" s="100"/>
      <c r="I850" s="100"/>
      <c r="J850" s="100"/>
      <c r="K850" s="100"/>
      <c r="L850" s="100"/>
      <c r="M850" s="100"/>
      <c r="N850" s="100"/>
      <c r="O850" s="100"/>
      <c r="P850" s="100"/>
      <c r="Q850" s="100"/>
      <c r="R850" s="100"/>
      <c r="S850" s="100"/>
      <c r="T850" s="100"/>
      <c r="U850" s="100"/>
      <c r="V850" s="100"/>
      <c r="W850" s="100"/>
      <c r="X850" s="100"/>
      <c r="Y850" s="100"/>
      <c r="Z850" s="100"/>
    </row>
    <row r="851" ht="14.25" customHeight="1">
      <c r="A851" s="100"/>
      <c r="B851" s="100"/>
      <c r="C851" s="100"/>
      <c r="D851" s="100"/>
      <c r="E851" s="100"/>
      <c r="F851" s="100"/>
      <c r="G851" s="100"/>
      <c r="H851" s="100"/>
      <c r="I851" s="100"/>
      <c r="J851" s="100"/>
      <c r="K851" s="100"/>
      <c r="L851" s="100"/>
      <c r="M851" s="100"/>
      <c r="N851" s="100"/>
      <c r="O851" s="100"/>
      <c r="P851" s="100"/>
      <c r="Q851" s="100"/>
      <c r="R851" s="100"/>
      <c r="S851" s="100"/>
      <c r="T851" s="100"/>
      <c r="U851" s="100"/>
      <c r="V851" s="100"/>
      <c r="W851" s="100"/>
      <c r="X851" s="100"/>
      <c r="Y851" s="100"/>
      <c r="Z851" s="100"/>
    </row>
    <row r="852" ht="14.25" customHeight="1">
      <c r="A852" s="100"/>
      <c r="B852" s="100"/>
      <c r="C852" s="100"/>
      <c r="D852" s="100"/>
      <c r="E852" s="100"/>
      <c r="F852" s="100"/>
      <c r="G852" s="100"/>
      <c r="H852" s="100"/>
      <c r="I852" s="100"/>
      <c r="J852" s="100"/>
      <c r="K852" s="100"/>
      <c r="L852" s="100"/>
      <c r="M852" s="100"/>
      <c r="N852" s="100"/>
      <c r="O852" s="100"/>
      <c r="P852" s="100"/>
      <c r="Q852" s="100"/>
      <c r="R852" s="100"/>
      <c r="S852" s="100"/>
      <c r="T852" s="100"/>
      <c r="U852" s="100"/>
      <c r="V852" s="100"/>
      <c r="W852" s="100"/>
      <c r="X852" s="100"/>
      <c r="Y852" s="100"/>
      <c r="Z852" s="100"/>
    </row>
    <row r="853" ht="14.25" customHeight="1">
      <c r="A853" s="100"/>
      <c r="B853" s="100"/>
      <c r="C853" s="100"/>
      <c r="D853" s="100"/>
      <c r="E853" s="100"/>
      <c r="F853" s="100"/>
      <c r="G853" s="100"/>
      <c r="H853" s="100"/>
      <c r="I853" s="100"/>
      <c r="J853" s="100"/>
      <c r="K853" s="100"/>
      <c r="L853" s="100"/>
      <c r="M853" s="100"/>
      <c r="N853" s="100"/>
      <c r="O853" s="100"/>
      <c r="P853" s="100"/>
      <c r="Q853" s="100"/>
      <c r="R853" s="100"/>
      <c r="S853" s="100"/>
      <c r="T853" s="100"/>
      <c r="U853" s="100"/>
      <c r="V853" s="100"/>
      <c r="W853" s="100"/>
      <c r="X853" s="100"/>
      <c r="Y853" s="100"/>
      <c r="Z853" s="100"/>
    </row>
    <row r="854" ht="14.25" customHeight="1">
      <c r="A854" s="100"/>
      <c r="B854" s="100"/>
      <c r="C854" s="100"/>
      <c r="D854" s="100"/>
      <c r="E854" s="100"/>
      <c r="F854" s="100"/>
      <c r="G854" s="100"/>
      <c r="H854" s="100"/>
      <c r="I854" s="100"/>
      <c r="J854" s="100"/>
      <c r="K854" s="100"/>
      <c r="L854" s="100"/>
      <c r="M854" s="100"/>
      <c r="N854" s="100"/>
      <c r="O854" s="100"/>
      <c r="P854" s="100"/>
      <c r="Q854" s="100"/>
      <c r="R854" s="100"/>
      <c r="S854" s="100"/>
      <c r="T854" s="100"/>
      <c r="U854" s="100"/>
      <c r="V854" s="100"/>
      <c r="W854" s="100"/>
      <c r="X854" s="100"/>
      <c r="Y854" s="100"/>
      <c r="Z854" s="100"/>
    </row>
    <row r="855" ht="14.25" customHeight="1">
      <c r="A855" s="100"/>
      <c r="B855" s="100"/>
      <c r="C855" s="100"/>
      <c r="D855" s="100"/>
      <c r="E855" s="100"/>
      <c r="F855" s="100"/>
      <c r="G855" s="100"/>
      <c r="H855" s="100"/>
      <c r="I855" s="100"/>
      <c r="J855" s="100"/>
      <c r="K855" s="100"/>
      <c r="L855" s="100"/>
      <c r="M855" s="100"/>
      <c r="N855" s="100"/>
      <c r="O855" s="100"/>
      <c r="P855" s="100"/>
      <c r="Q855" s="100"/>
      <c r="R855" s="100"/>
      <c r="S855" s="100"/>
      <c r="T855" s="100"/>
      <c r="U855" s="100"/>
      <c r="V855" s="100"/>
      <c r="W855" s="100"/>
      <c r="X855" s="100"/>
      <c r="Y855" s="100"/>
      <c r="Z855" s="100"/>
    </row>
    <row r="856" ht="14.25" customHeight="1">
      <c r="A856" s="100"/>
      <c r="B856" s="100"/>
      <c r="C856" s="100"/>
      <c r="D856" s="100"/>
      <c r="E856" s="100"/>
      <c r="F856" s="100"/>
      <c r="G856" s="100"/>
      <c r="H856" s="100"/>
      <c r="I856" s="100"/>
      <c r="J856" s="100"/>
      <c r="K856" s="100"/>
      <c r="L856" s="100"/>
      <c r="M856" s="100"/>
      <c r="N856" s="100"/>
      <c r="O856" s="100"/>
      <c r="P856" s="100"/>
      <c r="Q856" s="100"/>
      <c r="R856" s="100"/>
      <c r="S856" s="100"/>
      <c r="T856" s="100"/>
      <c r="U856" s="100"/>
      <c r="V856" s="100"/>
      <c r="W856" s="100"/>
      <c r="X856" s="100"/>
      <c r="Y856" s="100"/>
      <c r="Z856" s="100"/>
    </row>
    <row r="857" ht="14.25" customHeight="1">
      <c r="A857" s="100"/>
      <c r="B857" s="100"/>
      <c r="C857" s="100"/>
      <c r="D857" s="100"/>
      <c r="E857" s="100"/>
      <c r="F857" s="100"/>
      <c r="G857" s="100"/>
      <c r="H857" s="100"/>
      <c r="I857" s="100"/>
      <c r="J857" s="100"/>
      <c r="K857" s="100"/>
      <c r="L857" s="100"/>
      <c r="M857" s="100"/>
      <c r="N857" s="100"/>
      <c r="O857" s="100"/>
      <c r="P857" s="100"/>
      <c r="Q857" s="100"/>
      <c r="R857" s="100"/>
      <c r="S857" s="100"/>
      <c r="T857" s="100"/>
      <c r="U857" s="100"/>
      <c r="V857" s="100"/>
      <c r="W857" s="100"/>
      <c r="X857" s="100"/>
      <c r="Y857" s="100"/>
      <c r="Z857" s="100"/>
    </row>
    <row r="858" ht="14.25" customHeight="1">
      <c r="A858" s="100"/>
      <c r="B858" s="100"/>
      <c r="C858" s="100"/>
      <c r="D858" s="100"/>
      <c r="E858" s="100"/>
      <c r="F858" s="100"/>
      <c r="G858" s="100"/>
      <c r="H858" s="100"/>
      <c r="I858" s="100"/>
      <c r="J858" s="100"/>
      <c r="K858" s="100"/>
      <c r="L858" s="100"/>
      <c r="M858" s="100"/>
      <c r="N858" s="100"/>
      <c r="O858" s="100"/>
      <c r="P858" s="100"/>
      <c r="Q858" s="100"/>
      <c r="R858" s="100"/>
      <c r="S858" s="100"/>
      <c r="T858" s="100"/>
      <c r="U858" s="100"/>
      <c r="V858" s="100"/>
      <c r="W858" s="100"/>
      <c r="X858" s="100"/>
      <c r="Y858" s="100"/>
      <c r="Z858" s="100"/>
    </row>
    <row r="859" ht="14.25" customHeight="1">
      <c r="A859" s="100"/>
      <c r="B859" s="100"/>
      <c r="C859" s="100"/>
      <c r="D859" s="100"/>
      <c r="E859" s="100"/>
      <c r="F859" s="100"/>
      <c r="G859" s="100"/>
      <c r="H859" s="100"/>
      <c r="I859" s="100"/>
      <c r="J859" s="100"/>
      <c r="K859" s="100"/>
      <c r="L859" s="100"/>
      <c r="M859" s="100"/>
      <c r="N859" s="100"/>
      <c r="O859" s="100"/>
      <c r="P859" s="100"/>
      <c r="Q859" s="100"/>
      <c r="R859" s="100"/>
      <c r="S859" s="100"/>
      <c r="T859" s="100"/>
      <c r="U859" s="100"/>
      <c r="V859" s="100"/>
      <c r="W859" s="100"/>
      <c r="X859" s="100"/>
      <c r="Y859" s="100"/>
      <c r="Z859" s="100"/>
    </row>
    <row r="860" ht="14.25" customHeight="1">
      <c r="A860" s="100"/>
      <c r="B860" s="100"/>
      <c r="C860" s="100"/>
      <c r="D860" s="100"/>
      <c r="E860" s="100"/>
      <c r="F860" s="100"/>
      <c r="G860" s="100"/>
      <c r="H860" s="100"/>
      <c r="I860" s="100"/>
      <c r="J860" s="100"/>
      <c r="K860" s="100"/>
      <c r="L860" s="100"/>
      <c r="M860" s="100"/>
      <c r="N860" s="100"/>
      <c r="O860" s="100"/>
      <c r="P860" s="100"/>
      <c r="Q860" s="100"/>
      <c r="R860" s="100"/>
      <c r="S860" s="100"/>
      <c r="T860" s="100"/>
      <c r="U860" s="100"/>
      <c r="V860" s="100"/>
      <c r="W860" s="100"/>
      <c r="X860" s="100"/>
      <c r="Y860" s="100"/>
      <c r="Z860" s="100"/>
    </row>
    <row r="861" ht="14.25" customHeight="1">
      <c r="A861" s="100"/>
      <c r="B861" s="100"/>
      <c r="C861" s="100"/>
      <c r="D861" s="100"/>
      <c r="E861" s="100"/>
      <c r="F861" s="100"/>
      <c r="G861" s="100"/>
      <c r="H861" s="100"/>
      <c r="I861" s="100"/>
      <c r="J861" s="100"/>
      <c r="K861" s="100"/>
      <c r="L861" s="100"/>
      <c r="M861" s="100"/>
      <c r="N861" s="100"/>
      <c r="O861" s="100"/>
      <c r="P861" s="100"/>
      <c r="Q861" s="100"/>
      <c r="R861" s="100"/>
      <c r="S861" s="100"/>
      <c r="T861" s="100"/>
      <c r="U861" s="100"/>
      <c r="V861" s="100"/>
      <c r="W861" s="100"/>
      <c r="X861" s="100"/>
      <c r="Y861" s="100"/>
      <c r="Z861" s="100"/>
    </row>
    <row r="862" ht="14.25" customHeight="1">
      <c r="A862" s="100"/>
      <c r="B862" s="100"/>
      <c r="C862" s="100"/>
      <c r="D862" s="100"/>
      <c r="E862" s="100"/>
      <c r="F862" s="100"/>
      <c r="G862" s="100"/>
      <c r="H862" s="100"/>
      <c r="I862" s="100"/>
      <c r="J862" s="100"/>
      <c r="K862" s="100"/>
      <c r="L862" s="100"/>
      <c r="M862" s="100"/>
      <c r="N862" s="100"/>
      <c r="O862" s="100"/>
      <c r="P862" s="100"/>
      <c r="Q862" s="100"/>
      <c r="R862" s="100"/>
      <c r="S862" s="100"/>
      <c r="T862" s="100"/>
      <c r="U862" s="100"/>
      <c r="V862" s="100"/>
      <c r="W862" s="100"/>
      <c r="X862" s="100"/>
      <c r="Y862" s="100"/>
      <c r="Z862" s="100"/>
    </row>
    <row r="863" ht="14.25" customHeight="1">
      <c r="A863" s="100"/>
      <c r="B863" s="100"/>
      <c r="C863" s="100"/>
      <c r="D863" s="100"/>
      <c r="E863" s="100"/>
      <c r="F863" s="100"/>
      <c r="G863" s="100"/>
      <c r="H863" s="100"/>
      <c r="I863" s="100"/>
      <c r="J863" s="100"/>
      <c r="K863" s="100"/>
      <c r="L863" s="100"/>
      <c r="M863" s="100"/>
      <c r="N863" s="100"/>
      <c r="O863" s="100"/>
      <c r="P863" s="100"/>
      <c r="Q863" s="100"/>
      <c r="R863" s="100"/>
      <c r="S863" s="100"/>
      <c r="T863" s="100"/>
      <c r="U863" s="100"/>
      <c r="V863" s="100"/>
      <c r="W863" s="100"/>
      <c r="X863" s="100"/>
      <c r="Y863" s="100"/>
      <c r="Z863" s="100"/>
    </row>
    <row r="864" ht="14.25" customHeight="1">
      <c r="A864" s="100"/>
      <c r="B864" s="100"/>
      <c r="C864" s="100"/>
      <c r="D864" s="100"/>
      <c r="E864" s="100"/>
      <c r="F864" s="100"/>
      <c r="G864" s="100"/>
      <c r="H864" s="100"/>
      <c r="I864" s="100"/>
      <c r="J864" s="100"/>
      <c r="K864" s="100"/>
      <c r="L864" s="100"/>
      <c r="M864" s="100"/>
      <c r="N864" s="100"/>
      <c r="O864" s="100"/>
      <c r="P864" s="100"/>
      <c r="Q864" s="100"/>
      <c r="R864" s="100"/>
      <c r="S864" s="100"/>
      <c r="T864" s="100"/>
      <c r="U864" s="100"/>
      <c r="V864" s="100"/>
      <c r="W864" s="100"/>
      <c r="X864" s="100"/>
      <c r="Y864" s="100"/>
      <c r="Z864" s="100"/>
    </row>
    <row r="865" ht="14.25" customHeight="1">
      <c r="A865" s="100"/>
      <c r="B865" s="100"/>
      <c r="C865" s="100"/>
      <c r="D865" s="100"/>
      <c r="E865" s="100"/>
      <c r="F865" s="100"/>
      <c r="G865" s="100"/>
      <c r="H865" s="100"/>
      <c r="I865" s="100"/>
      <c r="J865" s="100"/>
      <c r="K865" s="100"/>
      <c r="L865" s="100"/>
      <c r="M865" s="100"/>
      <c r="N865" s="100"/>
      <c r="O865" s="100"/>
      <c r="P865" s="100"/>
      <c r="Q865" s="100"/>
      <c r="R865" s="100"/>
      <c r="S865" s="100"/>
      <c r="T865" s="100"/>
      <c r="U865" s="100"/>
      <c r="V865" s="100"/>
      <c r="W865" s="100"/>
      <c r="X865" s="100"/>
      <c r="Y865" s="100"/>
      <c r="Z865" s="100"/>
    </row>
    <row r="866" ht="14.25" customHeight="1">
      <c r="A866" s="100"/>
      <c r="B866" s="100"/>
      <c r="C866" s="100"/>
      <c r="D866" s="100"/>
      <c r="E866" s="100"/>
      <c r="F866" s="100"/>
      <c r="G866" s="100"/>
      <c r="H866" s="100"/>
      <c r="I866" s="100"/>
      <c r="J866" s="100"/>
      <c r="K866" s="100"/>
      <c r="L866" s="100"/>
      <c r="M866" s="100"/>
      <c r="N866" s="100"/>
      <c r="O866" s="100"/>
      <c r="P866" s="100"/>
      <c r="Q866" s="100"/>
      <c r="R866" s="100"/>
      <c r="S866" s="100"/>
      <c r="T866" s="100"/>
      <c r="U866" s="100"/>
      <c r="V866" s="100"/>
      <c r="W866" s="100"/>
      <c r="X866" s="100"/>
      <c r="Y866" s="100"/>
      <c r="Z866" s="100"/>
    </row>
    <row r="867" ht="14.25" customHeight="1">
      <c r="A867" s="100"/>
      <c r="B867" s="100"/>
      <c r="C867" s="100"/>
      <c r="D867" s="100"/>
      <c r="E867" s="100"/>
      <c r="F867" s="100"/>
      <c r="G867" s="100"/>
      <c r="H867" s="100"/>
      <c r="I867" s="100"/>
      <c r="J867" s="100"/>
      <c r="K867" s="100"/>
      <c r="L867" s="100"/>
      <c r="M867" s="100"/>
      <c r="N867" s="100"/>
      <c r="O867" s="100"/>
      <c r="P867" s="100"/>
      <c r="Q867" s="100"/>
      <c r="R867" s="100"/>
      <c r="S867" s="100"/>
      <c r="T867" s="100"/>
      <c r="U867" s="100"/>
      <c r="V867" s="100"/>
      <c r="W867" s="100"/>
      <c r="X867" s="100"/>
      <c r="Y867" s="100"/>
      <c r="Z867" s="100"/>
    </row>
    <row r="868" ht="14.25" customHeight="1">
      <c r="A868" s="100"/>
      <c r="B868" s="100"/>
      <c r="C868" s="100"/>
      <c r="D868" s="100"/>
      <c r="E868" s="100"/>
      <c r="F868" s="100"/>
      <c r="G868" s="100"/>
      <c r="H868" s="100"/>
      <c r="I868" s="100"/>
      <c r="J868" s="100"/>
      <c r="K868" s="100"/>
      <c r="L868" s="100"/>
      <c r="M868" s="100"/>
      <c r="N868" s="100"/>
      <c r="O868" s="100"/>
      <c r="P868" s="100"/>
      <c r="Q868" s="100"/>
      <c r="R868" s="100"/>
      <c r="S868" s="100"/>
      <c r="T868" s="100"/>
      <c r="U868" s="100"/>
      <c r="V868" s="100"/>
      <c r="W868" s="100"/>
      <c r="X868" s="100"/>
      <c r="Y868" s="100"/>
      <c r="Z868" s="100"/>
    </row>
    <row r="869" ht="14.25" customHeight="1">
      <c r="A869" s="100"/>
      <c r="B869" s="100"/>
      <c r="C869" s="100"/>
      <c r="D869" s="100"/>
      <c r="E869" s="100"/>
      <c r="F869" s="100"/>
      <c r="G869" s="100"/>
      <c r="H869" s="100"/>
      <c r="I869" s="100"/>
      <c r="J869" s="100"/>
      <c r="K869" s="100"/>
      <c r="L869" s="100"/>
      <c r="M869" s="100"/>
      <c r="N869" s="100"/>
      <c r="O869" s="100"/>
      <c r="P869" s="100"/>
      <c r="Q869" s="100"/>
      <c r="R869" s="100"/>
      <c r="S869" s="100"/>
      <c r="T869" s="100"/>
      <c r="U869" s="100"/>
      <c r="V869" s="100"/>
      <c r="W869" s="100"/>
      <c r="X869" s="100"/>
      <c r="Y869" s="100"/>
      <c r="Z869" s="100"/>
    </row>
    <row r="870" ht="14.25" customHeight="1">
      <c r="A870" s="100"/>
      <c r="B870" s="100"/>
      <c r="C870" s="100"/>
      <c r="D870" s="100"/>
      <c r="E870" s="100"/>
      <c r="F870" s="100"/>
      <c r="G870" s="100"/>
      <c r="H870" s="100"/>
      <c r="I870" s="100"/>
      <c r="J870" s="100"/>
      <c r="K870" s="100"/>
      <c r="L870" s="100"/>
      <c r="M870" s="100"/>
      <c r="N870" s="100"/>
      <c r="O870" s="100"/>
      <c r="P870" s="100"/>
      <c r="Q870" s="100"/>
      <c r="R870" s="100"/>
      <c r="S870" s="100"/>
      <c r="T870" s="100"/>
      <c r="U870" s="100"/>
      <c r="V870" s="100"/>
      <c r="W870" s="100"/>
      <c r="X870" s="100"/>
      <c r="Y870" s="100"/>
      <c r="Z870" s="100"/>
    </row>
    <row r="871" ht="14.25" customHeight="1">
      <c r="A871" s="100"/>
      <c r="B871" s="100"/>
      <c r="C871" s="100"/>
      <c r="D871" s="100"/>
      <c r="E871" s="100"/>
      <c r="F871" s="100"/>
      <c r="G871" s="100"/>
      <c r="H871" s="100"/>
      <c r="I871" s="100"/>
      <c r="J871" s="100"/>
      <c r="K871" s="100"/>
      <c r="L871" s="100"/>
      <c r="M871" s="100"/>
      <c r="N871" s="100"/>
      <c r="O871" s="100"/>
      <c r="P871" s="100"/>
      <c r="Q871" s="100"/>
      <c r="R871" s="100"/>
      <c r="S871" s="100"/>
      <c r="T871" s="100"/>
      <c r="U871" s="100"/>
      <c r="V871" s="100"/>
      <c r="W871" s="100"/>
      <c r="X871" s="100"/>
      <c r="Y871" s="100"/>
      <c r="Z871" s="100"/>
    </row>
    <row r="872" ht="14.25" customHeight="1">
      <c r="A872" s="100"/>
      <c r="B872" s="100"/>
      <c r="C872" s="100"/>
      <c r="D872" s="100"/>
      <c r="E872" s="100"/>
      <c r="F872" s="100"/>
      <c r="G872" s="100"/>
      <c r="H872" s="100"/>
      <c r="I872" s="100"/>
      <c r="J872" s="100"/>
      <c r="K872" s="100"/>
      <c r="L872" s="100"/>
      <c r="M872" s="100"/>
      <c r="N872" s="100"/>
      <c r="O872" s="100"/>
      <c r="P872" s="100"/>
      <c r="Q872" s="100"/>
      <c r="R872" s="100"/>
      <c r="S872" s="100"/>
      <c r="T872" s="100"/>
      <c r="U872" s="100"/>
      <c r="V872" s="100"/>
      <c r="W872" s="100"/>
      <c r="X872" s="100"/>
      <c r="Y872" s="100"/>
      <c r="Z872" s="100"/>
    </row>
    <row r="873" ht="14.25" customHeight="1">
      <c r="A873" s="100"/>
      <c r="B873" s="100"/>
      <c r="C873" s="100"/>
      <c r="D873" s="100"/>
      <c r="E873" s="100"/>
      <c r="F873" s="100"/>
      <c r="G873" s="100"/>
      <c r="H873" s="100"/>
      <c r="I873" s="100"/>
      <c r="J873" s="100"/>
      <c r="K873" s="100"/>
      <c r="L873" s="100"/>
      <c r="M873" s="100"/>
      <c r="N873" s="100"/>
      <c r="O873" s="100"/>
      <c r="P873" s="100"/>
      <c r="Q873" s="100"/>
      <c r="R873" s="100"/>
      <c r="S873" s="100"/>
      <c r="T873" s="100"/>
      <c r="U873" s="100"/>
      <c r="V873" s="100"/>
      <c r="W873" s="100"/>
      <c r="X873" s="100"/>
      <c r="Y873" s="100"/>
      <c r="Z873" s="100"/>
    </row>
    <row r="874" ht="14.25" customHeight="1">
      <c r="A874" s="100"/>
      <c r="B874" s="100"/>
      <c r="C874" s="100"/>
      <c r="D874" s="100"/>
      <c r="E874" s="100"/>
      <c r="F874" s="100"/>
      <c r="G874" s="100"/>
      <c r="H874" s="100"/>
      <c r="I874" s="100"/>
      <c r="J874" s="100"/>
      <c r="K874" s="100"/>
      <c r="L874" s="100"/>
      <c r="M874" s="100"/>
      <c r="N874" s="100"/>
      <c r="O874" s="100"/>
      <c r="P874" s="100"/>
      <c r="Q874" s="100"/>
      <c r="R874" s="100"/>
      <c r="S874" s="100"/>
      <c r="T874" s="100"/>
      <c r="U874" s="100"/>
      <c r="V874" s="100"/>
      <c r="W874" s="100"/>
      <c r="X874" s="100"/>
      <c r="Y874" s="100"/>
      <c r="Z874" s="100"/>
    </row>
    <row r="875" ht="14.25" customHeight="1">
      <c r="A875" s="100"/>
      <c r="B875" s="100"/>
      <c r="C875" s="100"/>
      <c r="D875" s="100"/>
      <c r="E875" s="100"/>
      <c r="F875" s="100"/>
      <c r="G875" s="100"/>
      <c r="H875" s="100"/>
      <c r="I875" s="100"/>
      <c r="J875" s="100"/>
      <c r="K875" s="100"/>
      <c r="L875" s="100"/>
      <c r="M875" s="100"/>
      <c r="N875" s="100"/>
      <c r="O875" s="100"/>
      <c r="P875" s="100"/>
      <c r="Q875" s="100"/>
      <c r="R875" s="100"/>
      <c r="S875" s="100"/>
      <c r="T875" s="100"/>
      <c r="U875" s="100"/>
      <c r="V875" s="100"/>
      <c r="W875" s="100"/>
      <c r="X875" s="100"/>
      <c r="Y875" s="100"/>
      <c r="Z875" s="100"/>
    </row>
    <row r="876" ht="14.25" customHeight="1">
      <c r="A876" s="100"/>
      <c r="B876" s="100"/>
      <c r="C876" s="100"/>
      <c r="D876" s="100"/>
      <c r="E876" s="100"/>
      <c r="F876" s="100"/>
      <c r="G876" s="100"/>
      <c r="H876" s="100"/>
      <c r="I876" s="100"/>
      <c r="J876" s="100"/>
      <c r="K876" s="100"/>
      <c r="L876" s="100"/>
      <c r="M876" s="100"/>
      <c r="N876" s="100"/>
      <c r="O876" s="100"/>
      <c r="P876" s="100"/>
      <c r="Q876" s="100"/>
      <c r="R876" s="100"/>
      <c r="S876" s="100"/>
      <c r="T876" s="100"/>
      <c r="U876" s="100"/>
      <c r="V876" s="100"/>
      <c r="W876" s="100"/>
      <c r="X876" s="100"/>
      <c r="Y876" s="100"/>
      <c r="Z876" s="100"/>
    </row>
    <row r="877" ht="14.25" customHeight="1">
      <c r="A877" s="100"/>
      <c r="B877" s="100"/>
      <c r="C877" s="100"/>
      <c r="D877" s="100"/>
      <c r="E877" s="100"/>
      <c r="F877" s="100"/>
      <c r="G877" s="100"/>
      <c r="H877" s="100"/>
      <c r="I877" s="100"/>
      <c r="J877" s="100"/>
      <c r="K877" s="100"/>
      <c r="L877" s="100"/>
      <c r="M877" s="100"/>
      <c r="N877" s="100"/>
      <c r="O877" s="100"/>
      <c r="P877" s="100"/>
      <c r="Q877" s="100"/>
      <c r="R877" s="100"/>
      <c r="S877" s="100"/>
      <c r="T877" s="100"/>
      <c r="U877" s="100"/>
      <c r="V877" s="100"/>
      <c r="W877" s="100"/>
      <c r="X877" s="100"/>
      <c r="Y877" s="100"/>
      <c r="Z877" s="100"/>
    </row>
    <row r="878" ht="14.25" customHeight="1">
      <c r="A878" s="100"/>
      <c r="B878" s="100"/>
      <c r="C878" s="100"/>
      <c r="D878" s="100"/>
      <c r="E878" s="100"/>
      <c r="F878" s="100"/>
      <c r="G878" s="100"/>
      <c r="H878" s="100"/>
      <c r="I878" s="100"/>
      <c r="J878" s="100"/>
      <c r="K878" s="100"/>
      <c r="L878" s="100"/>
      <c r="M878" s="100"/>
      <c r="N878" s="100"/>
      <c r="O878" s="100"/>
      <c r="P878" s="100"/>
      <c r="Q878" s="100"/>
      <c r="R878" s="100"/>
      <c r="S878" s="100"/>
      <c r="T878" s="100"/>
      <c r="U878" s="100"/>
      <c r="V878" s="100"/>
      <c r="W878" s="100"/>
      <c r="X878" s="100"/>
      <c r="Y878" s="100"/>
      <c r="Z878" s="100"/>
    </row>
    <row r="879" ht="14.25" customHeight="1">
      <c r="A879" s="100"/>
      <c r="B879" s="100"/>
      <c r="C879" s="100"/>
      <c r="D879" s="100"/>
      <c r="E879" s="100"/>
      <c r="F879" s="100"/>
      <c r="G879" s="100"/>
      <c r="H879" s="100"/>
      <c r="I879" s="100"/>
      <c r="J879" s="100"/>
      <c r="K879" s="100"/>
      <c r="L879" s="100"/>
      <c r="M879" s="100"/>
      <c r="N879" s="100"/>
      <c r="O879" s="100"/>
      <c r="P879" s="100"/>
      <c r="Q879" s="100"/>
      <c r="R879" s="100"/>
      <c r="S879" s="100"/>
      <c r="T879" s="100"/>
      <c r="U879" s="100"/>
      <c r="V879" s="100"/>
      <c r="W879" s="100"/>
      <c r="X879" s="100"/>
      <c r="Y879" s="100"/>
      <c r="Z879" s="100"/>
    </row>
    <row r="880" ht="14.25" customHeight="1">
      <c r="A880" s="100"/>
      <c r="B880" s="100"/>
      <c r="C880" s="100"/>
      <c r="D880" s="100"/>
      <c r="E880" s="100"/>
      <c r="F880" s="100"/>
      <c r="G880" s="100"/>
      <c r="H880" s="100"/>
      <c r="I880" s="100"/>
      <c r="J880" s="100"/>
      <c r="K880" s="100"/>
      <c r="L880" s="100"/>
      <c r="M880" s="100"/>
      <c r="N880" s="100"/>
      <c r="O880" s="100"/>
      <c r="P880" s="100"/>
      <c r="Q880" s="100"/>
      <c r="R880" s="100"/>
      <c r="S880" s="100"/>
      <c r="T880" s="100"/>
      <c r="U880" s="100"/>
      <c r="V880" s="100"/>
      <c r="W880" s="100"/>
      <c r="X880" s="100"/>
      <c r="Y880" s="100"/>
      <c r="Z880" s="100"/>
    </row>
    <row r="881" ht="14.25" customHeight="1">
      <c r="A881" s="100"/>
      <c r="B881" s="100"/>
      <c r="C881" s="100"/>
      <c r="D881" s="100"/>
      <c r="E881" s="100"/>
      <c r="F881" s="100"/>
      <c r="G881" s="100"/>
      <c r="H881" s="100"/>
      <c r="I881" s="100"/>
      <c r="J881" s="100"/>
      <c r="K881" s="100"/>
      <c r="L881" s="100"/>
      <c r="M881" s="100"/>
      <c r="N881" s="100"/>
      <c r="O881" s="100"/>
      <c r="P881" s="100"/>
      <c r="Q881" s="100"/>
      <c r="R881" s="100"/>
      <c r="S881" s="100"/>
      <c r="T881" s="100"/>
      <c r="U881" s="100"/>
      <c r="V881" s="100"/>
      <c r="W881" s="100"/>
      <c r="X881" s="100"/>
      <c r="Y881" s="100"/>
      <c r="Z881" s="100"/>
    </row>
    <row r="882" ht="14.25" customHeight="1">
      <c r="A882" s="100"/>
      <c r="B882" s="100"/>
      <c r="C882" s="100"/>
      <c r="D882" s="100"/>
      <c r="E882" s="100"/>
      <c r="F882" s="100"/>
      <c r="G882" s="100"/>
      <c r="H882" s="100"/>
      <c r="I882" s="100"/>
      <c r="J882" s="100"/>
      <c r="K882" s="100"/>
      <c r="L882" s="100"/>
      <c r="M882" s="100"/>
      <c r="N882" s="100"/>
      <c r="O882" s="100"/>
      <c r="P882" s="100"/>
      <c r="Q882" s="100"/>
      <c r="R882" s="100"/>
      <c r="S882" s="100"/>
      <c r="T882" s="100"/>
      <c r="U882" s="100"/>
      <c r="V882" s="100"/>
      <c r="W882" s="100"/>
      <c r="X882" s="100"/>
      <c r="Y882" s="100"/>
      <c r="Z882" s="100"/>
    </row>
    <row r="883" ht="14.25" customHeight="1">
      <c r="A883" s="100"/>
      <c r="B883" s="100"/>
      <c r="C883" s="100"/>
      <c r="D883" s="100"/>
      <c r="E883" s="100"/>
      <c r="F883" s="100"/>
      <c r="G883" s="100"/>
      <c r="H883" s="100"/>
      <c r="I883" s="100"/>
      <c r="J883" s="100"/>
      <c r="K883" s="100"/>
      <c r="L883" s="100"/>
      <c r="M883" s="100"/>
      <c r="N883" s="100"/>
      <c r="O883" s="100"/>
      <c r="P883" s="100"/>
      <c r="Q883" s="100"/>
      <c r="R883" s="100"/>
      <c r="S883" s="100"/>
      <c r="T883" s="100"/>
      <c r="U883" s="100"/>
      <c r="V883" s="100"/>
      <c r="W883" s="100"/>
      <c r="X883" s="100"/>
      <c r="Y883" s="100"/>
      <c r="Z883" s="100"/>
    </row>
    <row r="884" ht="14.25" customHeight="1">
      <c r="A884" s="100"/>
      <c r="B884" s="100"/>
      <c r="C884" s="100"/>
      <c r="D884" s="100"/>
      <c r="E884" s="100"/>
      <c r="F884" s="100"/>
      <c r="G884" s="100"/>
      <c r="H884" s="100"/>
      <c r="I884" s="100"/>
      <c r="J884" s="100"/>
      <c r="K884" s="100"/>
      <c r="L884" s="100"/>
      <c r="M884" s="100"/>
      <c r="N884" s="100"/>
      <c r="O884" s="100"/>
      <c r="P884" s="100"/>
      <c r="Q884" s="100"/>
      <c r="R884" s="100"/>
      <c r="S884" s="100"/>
      <c r="T884" s="100"/>
      <c r="U884" s="100"/>
      <c r="V884" s="100"/>
      <c r="W884" s="100"/>
      <c r="X884" s="100"/>
      <c r="Y884" s="100"/>
      <c r="Z884" s="100"/>
    </row>
    <row r="885" ht="14.25" customHeight="1">
      <c r="A885" s="100"/>
      <c r="B885" s="100"/>
      <c r="C885" s="100"/>
      <c r="D885" s="100"/>
      <c r="E885" s="100"/>
      <c r="F885" s="100"/>
      <c r="G885" s="100"/>
      <c r="H885" s="100"/>
      <c r="I885" s="100"/>
      <c r="J885" s="100"/>
      <c r="K885" s="100"/>
      <c r="L885" s="100"/>
      <c r="M885" s="100"/>
      <c r="N885" s="100"/>
      <c r="O885" s="100"/>
      <c r="P885" s="100"/>
      <c r="Q885" s="100"/>
      <c r="R885" s="100"/>
      <c r="S885" s="100"/>
      <c r="T885" s="100"/>
      <c r="U885" s="100"/>
      <c r="V885" s="100"/>
      <c r="W885" s="100"/>
      <c r="X885" s="100"/>
      <c r="Y885" s="100"/>
      <c r="Z885" s="100"/>
    </row>
    <row r="886" ht="14.25" customHeight="1">
      <c r="A886" s="100"/>
      <c r="B886" s="100"/>
      <c r="C886" s="100"/>
      <c r="D886" s="100"/>
      <c r="E886" s="100"/>
      <c r="F886" s="100"/>
      <c r="G886" s="100"/>
      <c r="H886" s="100"/>
      <c r="I886" s="100"/>
      <c r="J886" s="100"/>
      <c r="K886" s="100"/>
      <c r="L886" s="100"/>
      <c r="M886" s="100"/>
      <c r="N886" s="100"/>
      <c r="O886" s="100"/>
      <c r="P886" s="100"/>
      <c r="Q886" s="100"/>
      <c r="R886" s="100"/>
      <c r="S886" s="100"/>
      <c r="T886" s="100"/>
      <c r="U886" s="100"/>
      <c r="V886" s="100"/>
      <c r="W886" s="100"/>
      <c r="X886" s="100"/>
      <c r="Y886" s="100"/>
      <c r="Z886" s="100"/>
    </row>
    <row r="887" ht="14.25" customHeight="1">
      <c r="A887" s="100"/>
      <c r="B887" s="100"/>
      <c r="C887" s="100"/>
      <c r="D887" s="100"/>
      <c r="E887" s="100"/>
      <c r="F887" s="100"/>
      <c r="G887" s="100"/>
      <c r="H887" s="100"/>
      <c r="I887" s="100"/>
      <c r="J887" s="100"/>
      <c r="K887" s="100"/>
      <c r="L887" s="100"/>
      <c r="M887" s="100"/>
      <c r="N887" s="100"/>
      <c r="O887" s="100"/>
      <c r="P887" s="100"/>
      <c r="Q887" s="100"/>
      <c r="R887" s="100"/>
      <c r="S887" s="100"/>
      <c r="T887" s="100"/>
      <c r="U887" s="100"/>
      <c r="V887" s="100"/>
      <c r="W887" s="100"/>
      <c r="X887" s="100"/>
      <c r="Y887" s="100"/>
      <c r="Z887" s="100"/>
    </row>
    <row r="888" ht="14.25" customHeight="1">
      <c r="A888" s="100"/>
      <c r="B888" s="100"/>
      <c r="C888" s="100"/>
      <c r="D888" s="100"/>
      <c r="E888" s="100"/>
      <c r="F888" s="100"/>
      <c r="G888" s="100"/>
      <c r="H888" s="100"/>
      <c r="I888" s="100"/>
      <c r="J888" s="100"/>
      <c r="K888" s="100"/>
      <c r="L888" s="100"/>
      <c r="M888" s="100"/>
      <c r="N888" s="100"/>
      <c r="O888" s="100"/>
      <c r="P888" s="100"/>
      <c r="Q888" s="100"/>
      <c r="R888" s="100"/>
      <c r="S888" s="100"/>
      <c r="T888" s="100"/>
      <c r="U888" s="100"/>
      <c r="V888" s="100"/>
      <c r="W888" s="100"/>
      <c r="X888" s="100"/>
      <c r="Y888" s="100"/>
      <c r="Z888" s="100"/>
    </row>
    <row r="889" ht="14.25" customHeight="1">
      <c r="A889" s="100"/>
      <c r="B889" s="100"/>
      <c r="C889" s="100"/>
      <c r="D889" s="100"/>
      <c r="E889" s="100"/>
      <c r="F889" s="100"/>
      <c r="G889" s="100"/>
      <c r="H889" s="100"/>
      <c r="I889" s="100"/>
      <c r="J889" s="100"/>
      <c r="K889" s="100"/>
      <c r="L889" s="100"/>
      <c r="M889" s="100"/>
      <c r="N889" s="100"/>
      <c r="O889" s="100"/>
      <c r="P889" s="100"/>
      <c r="Q889" s="100"/>
      <c r="R889" s="100"/>
      <c r="S889" s="100"/>
      <c r="T889" s="100"/>
      <c r="U889" s="100"/>
      <c r="V889" s="100"/>
      <c r="W889" s="100"/>
      <c r="X889" s="100"/>
      <c r="Y889" s="100"/>
      <c r="Z889" s="100"/>
    </row>
    <row r="890" ht="14.25" customHeight="1">
      <c r="A890" s="100"/>
      <c r="B890" s="100"/>
      <c r="C890" s="100"/>
      <c r="D890" s="100"/>
      <c r="E890" s="100"/>
      <c r="F890" s="100"/>
      <c r="G890" s="100"/>
      <c r="H890" s="100"/>
      <c r="I890" s="100"/>
      <c r="J890" s="100"/>
      <c r="K890" s="100"/>
      <c r="L890" s="100"/>
      <c r="M890" s="100"/>
      <c r="N890" s="100"/>
      <c r="O890" s="100"/>
      <c r="P890" s="100"/>
      <c r="Q890" s="100"/>
      <c r="R890" s="100"/>
      <c r="S890" s="100"/>
      <c r="T890" s="100"/>
      <c r="U890" s="100"/>
      <c r="V890" s="100"/>
      <c r="W890" s="100"/>
      <c r="X890" s="100"/>
      <c r="Y890" s="100"/>
      <c r="Z890" s="100"/>
    </row>
    <row r="891" ht="14.25" customHeight="1">
      <c r="A891" s="100"/>
      <c r="B891" s="100"/>
      <c r="C891" s="100"/>
      <c r="D891" s="100"/>
      <c r="E891" s="100"/>
      <c r="F891" s="100"/>
      <c r="G891" s="100"/>
      <c r="H891" s="100"/>
      <c r="I891" s="100"/>
      <c r="J891" s="100"/>
      <c r="K891" s="100"/>
      <c r="L891" s="100"/>
      <c r="M891" s="100"/>
      <c r="N891" s="100"/>
      <c r="O891" s="100"/>
      <c r="P891" s="100"/>
      <c r="Q891" s="100"/>
      <c r="R891" s="100"/>
      <c r="S891" s="100"/>
      <c r="T891" s="100"/>
      <c r="U891" s="100"/>
      <c r="V891" s="100"/>
      <c r="W891" s="100"/>
      <c r="X891" s="100"/>
      <c r="Y891" s="100"/>
      <c r="Z891" s="100"/>
    </row>
    <row r="892" ht="14.25" customHeight="1">
      <c r="A892" s="100"/>
      <c r="B892" s="100"/>
      <c r="C892" s="100"/>
      <c r="D892" s="100"/>
      <c r="E892" s="100"/>
      <c r="F892" s="100"/>
      <c r="G892" s="100"/>
      <c r="H892" s="100"/>
      <c r="I892" s="100"/>
      <c r="J892" s="100"/>
      <c r="K892" s="100"/>
      <c r="L892" s="100"/>
      <c r="M892" s="100"/>
      <c r="N892" s="100"/>
      <c r="O892" s="100"/>
      <c r="P892" s="100"/>
      <c r="Q892" s="100"/>
      <c r="R892" s="100"/>
      <c r="S892" s="100"/>
      <c r="T892" s="100"/>
      <c r="U892" s="100"/>
      <c r="V892" s="100"/>
      <c r="W892" s="100"/>
      <c r="X892" s="100"/>
      <c r="Y892" s="100"/>
      <c r="Z892" s="100"/>
    </row>
    <row r="893" ht="14.25" customHeight="1">
      <c r="A893" s="100"/>
      <c r="B893" s="100"/>
      <c r="C893" s="100"/>
      <c r="D893" s="100"/>
      <c r="E893" s="100"/>
      <c r="F893" s="100"/>
      <c r="G893" s="100"/>
      <c r="H893" s="100"/>
      <c r="I893" s="100"/>
      <c r="J893" s="100"/>
      <c r="K893" s="100"/>
      <c r="L893" s="100"/>
      <c r="M893" s="100"/>
      <c r="N893" s="100"/>
      <c r="O893" s="100"/>
      <c r="P893" s="100"/>
      <c r="Q893" s="100"/>
      <c r="R893" s="100"/>
      <c r="S893" s="100"/>
      <c r="T893" s="100"/>
      <c r="U893" s="100"/>
      <c r="V893" s="100"/>
      <c r="W893" s="100"/>
      <c r="X893" s="100"/>
      <c r="Y893" s="100"/>
      <c r="Z893" s="100"/>
    </row>
    <row r="894" ht="14.25" customHeight="1">
      <c r="A894" s="100"/>
      <c r="B894" s="100"/>
      <c r="C894" s="100"/>
      <c r="D894" s="100"/>
      <c r="E894" s="100"/>
      <c r="F894" s="100"/>
      <c r="G894" s="100"/>
      <c r="H894" s="100"/>
      <c r="I894" s="100"/>
      <c r="J894" s="100"/>
      <c r="K894" s="100"/>
      <c r="L894" s="100"/>
      <c r="M894" s="100"/>
      <c r="N894" s="100"/>
      <c r="O894" s="100"/>
      <c r="P894" s="100"/>
      <c r="Q894" s="100"/>
      <c r="R894" s="100"/>
      <c r="S894" s="100"/>
      <c r="T894" s="100"/>
      <c r="U894" s="100"/>
      <c r="V894" s="100"/>
      <c r="W894" s="100"/>
      <c r="X894" s="100"/>
      <c r="Y894" s="100"/>
      <c r="Z894" s="100"/>
    </row>
    <row r="895" ht="14.25" customHeight="1">
      <c r="A895" s="100"/>
      <c r="B895" s="100"/>
      <c r="C895" s="100"/>
      <c r="D895" s="100"/>
      <c r="E895" s="100"/>
      <c r="F895" s="100"/>
      <c r="G895" s="100"/>
      <c r="H895" s="100"/>
      <c r="I895" s="100"/>
      <c r="J895" s="100"/>
      <c r="K895" s="100"/>
      <c r="L895" s="100"/>
      <c r="M895" s="100"/>
      <c r="N895" s="100"/>
      <c r="O895" s="100"/>
      <c r="P895" s="100"/>
      <c r="Q895" s="100"/>
      <c r="R895" s="100"/>
      <c r="S895" s="100"/>
      <c r="T895" s="100"/>
      <c r="U895" s="100"/>
      <c r="V895" s="100"/>
      <c r="W895" s="100"/>
      <c r="X895" s="100"/>
      <c r="Y895" s="100"/>
      <c r="Z895" s="100"/>
    </row>
    <row r="896" ht="14.25" customHeight="1">
      <c r="A896" s="100"/>
      <c r="B896" s="100"/>
      <c r="C896" s="100"/>
      <c r="D896" s="100"/>
      <c r="E896" s="100"/>
      <c r="F896" s="100"/>
      <c r="G896" s="100"/>
      <c r="H896" s="100"/>
      <c r="I896" s="100"/>
      <c r="J896" s="100"/>
      <c r="K896" s="100"/>
      <c r="L896" s="100"/>
      <c r="M896" s="100"/>
      <c r="N896" s="100"/>
      <c r="O896" s="100"/>
      <c r="P896" s="100"/>
      <c r="Q896" s="100"/>
      <c r="R896" s="100"/>
      <c r="S896" s="100"/>
      <c r="T896" s="100"/>
      <c r="U896" s="100"/>
      <c r="V896" s="100"/>
      <c r="W896" s="100"/>
      <c r="X896" s="100"/>
      <c r="Y896" s="100"/>
      <c r="Z896" s="100"/>
    </row>
    <row r="897" ht="14.25" customHeight="1">
      <c r="A897" s="100"/>
      <c r="B897" s="100"/>
      <c r="C897" s="100"/>
      <c r="D897" s="100"/>
      <c r="E897" s="100"/>
      <c r="F897" s="100"/>
      <c r="G897" s="100"/>
      <c r="H897" s="100"/>
      <c r="I897" s="100"/>
      <c r="J897" s="100"/>
      <c r="K897" s="100"/>
      <c r="L897" s="100"/>
      <c r="M897" s="100"/>
      <c r="N897" s="100"/>
      <c r="O897" s="100"/>
      <c r="P897" s="100"/>
      <c r="Q897" s="100"/>
      <c r="R897" s="100"/>
      <c r="S897" s="100"/>
      <c r="T897" s="100"/>
      <c r="U897" s="100"/>
      <c r="V897" s="100"/>
      <c r="W897" s="100"/>
      <c r="X897" s="100"/>
      <c r="Y897" s="100"/>
      <c r="Z897" s="100"/>
    </row>
    <row r="898" ht="14.25" customHeight="1">
      <c r="A898" s="100"/>
      <c r="B898" s="100"/>
      <c r="C898" s="100"/>
      <c r="D898" s="100"/>
      <c r="E898" s="100"/>
      <c r="F898" s="100"/>
      <c r="G898" s="100"/>
      <c r="H898" s="100"/>
      <c r="I898" s="100"/>
      <c r="J898" s="100"/>
      <c r="K898" s="100"/>
      <c r="L898" s="100"/>
      <c r="M898" s="100"/>
      <c r="N898" s="100"/>
      <c r="O898" s="100"/>
      <c r="P898" s="100"/>
      <c r="Q898" s="100"/>
      <c r="R898" s="100"/>
      <c r="S898" s="100"/>
      <c r="T898" s="100"/>
      <c r="U898" s="100"/>
      <c r="V898" s="100"/>
      <c r="W898" s="100"/>
      <c r="X898" s="100"/>
      <c r="Y898" s="100"/>
      <c r="Z898" s="100"/>
    </row>
    <row r="899" ht="14.25" customHeight="1">
      <c r="A899" s="100"/>
      <c r="B899" s="100"/>
      <c r="C899" s="100"/>
      <c r="D899" s="100"/>
      <c r="E899" s="100"/>
      <c r="F899" s="100"/>
      <c r="G899" s="100"/>
      <c r="H899" s="100"/>
      <c r="I899" s="100"/>
      <c r="J899" s="100"/>
      <c r="K899" s="100"/>
      <c r="L899" s="100"/>
      <c r="M899" s="100"/>
      <c r="N899" s="100"/>
      <c r="O899" s="100"/>
      <c r="P899" s="100"/>
      <c r="Q899" s="100"/>
      <c r="R899" s="100"/>
      <c r="S899" s="100"/>
      <c r="T899" s="100"/>
      <c r="U899" s="100"/>
      <c r="V899" s="100"/>
      <c r="W899" s="100"/>
      <c r="X899" s="100"/>
      <c r="Y899" s="100"/>
      <c r="Z899" s="100"/>
    </row>
    <row r="900" ht="14.25" customHeight="1">
      <c r="A900" s="100"/>
      <c r="B900" s="100"/>
      <c r="C900" s="100"/>
      <c r="D900" s="100"/>
      <c r="E900" s="100"/>
      <c r="F900" s="100"/>
      <c r="G900" s="100"/>
      <c r="H900" s="100"/>
      <c r="I900" s="100"/>
      <c r="J900" s="100"/>
      <c r="K900" s="100"/>
      <c r="L900" s="100"/>
      <c r="M900" s="100"/>
      <c r="N900" s="100"/>
      <c r="O900" s="100"/>
      <c r="P900" s="100"/>
      <c r="Q900" s="100"/>
      <c r="R900" s="100"/>
      <c r="S900" s="100"/>
      <c r="T900" s="100"/>
      <c r="U900" s="100"/>
      <c r="V900" s="100"/>
      <c r="W900" s="100"/>
      <c r="X900" s="100"/>
      <c r="Y900" s="100"/>
      <c r="Z900" s="100"/>
    </row>
    <row r="901" ht="14.25" customHeight="1">
      <c r="A901" s="100"/>
      <c r="B901" s="100"/>
      <c r="C901" s="100"/>
      <c r="D901" s="100"/>
      <c r="E901" s="100"/>
      <c r="F901" s="100"/>
      <c r="G901" s="100"/>
      <c r="H901" s="100"/>
      <c r="I901" s="100"/>
      <c r="J901" s="100"/>
      <c r="K901" s="100"/>
      <c r="L901" s="100"/>
      <c r="M901" s="100"/>
      <c r="N901" s="100"/>
      <c r="O901" s="100"/>
      <c r="P901" s="100"/>
      <c r="Q901" s="100"/>
      <c r="R901" s="100"/>
      <c r="S901" s="100"/>
      <c r="T901" s="100"/>
      <c r="U901" s="100"/>
      <c r="V901" s="100"/>
      <c r="W901" s="100"/>
      <c r="X901" s="100"/>
      <c r="Y901" s="100"/>
      <c r="Z901" s="100"/>
    </row>
    <row r="902" ht="14.25" customHeight="1">
      <c r="A902" s="100"/>
      <c r="B902" s="100"/>
      <c r="C902" s="100"/>
      <c r="D902" s="100"/>
      <c r="E902" s="100"/>
      <c r="F902" s="100"/>
      <c r="G902" s="100"/>
      <c r="H902" s="100"/>
      <c r="I902" s="100"/>
      <c r="J902" s="100"/>
      <c r="K902" s="100"/>
      <c r="L902" s="100"/>
      <c r="M902" s="100"/>
      <c r="N902" s="100"/>
      <c r="O902" s="100"/>
      <c r="P902" s="100"/>
      <c r="Q902" s="100"/>
      <c r="R902" s="100"/>
      <c r="S902" s="100"/>
      <c r="T902" s="100"/>
      <c r="U902" s="100"/>
      <c r="V902" s="100"/>
      <c r="W902" s="100"/>
      <c r="X902" s="100"/>
      <c r="Y902" s="100"/>
      <c r="Z902" s="100"/>
    </row>
    <row r="903" ht="14.25" customHeight="1">
      <c r="A903" s="100"/>
      <c r="B903" s="100"/>
      <c r="C903" s="100"/>
      <c r="D903" s="100"/>
      <c r="E903" s="100"/>
      <c r="F903" s="100"/>
      <c r="G903" s="100"/>
      <c r="H903" s="100"/>
      <c r="I903" s="100"/>
      <c r="J903" s="100"/>
      <c r="K903" s="100"/>
      <c r="L903" s="100"/>
      <c r="M903" s="100"/>
      <c r="N903" s="100"/>
      <c r="O903" s="100"/>
      <c r="P903" s="100"/>
      <c r="Q903" s="100"/>
      <c r="R903" s="100"/>
      <c r="S903" s="100"/>
      <c r="T903" s="100"/>
      <c r="U903" s="100"/>
      <c r="V903" s="100"/>
      <c r="W903" s="100"/>
      <c r="X903" s="100"/>
      <c r="Y903" s="100"/>
      <c r="Z903" s="100"/>
    </row>
    <row r="904" ht="14.25" customHeight="1">
      <c r="A904" s="100"/>
      <c r="B904" s="100"/>
      <c r="C904" s="100"/>
      <c r="D904" s="100"/>
      <c r="E904" s="100"/>
      <c r="F904" s="100"/>
      <c r="G904" s="100"/>
      <c r="H904" s="100"/>
      <c r="I904" s="100"/>
      <c r="J904" s="100"/>
      <c r="K904" s="100"/>
      <c r="L904" s="100"/>
      <c r="M904" s="100"/>
      <c r="N904" s="100"/>
      <c r="O904" s="100"/>
      <c r="P904" s="100"/>
      <c r="Q904" s="100"/>
      <c r="R904" s="100"/>
      <c r="S904" s="100"/>
      <c r="T904" s="100"/>
      <c r="U904" s="100"/>
      <c r="V904" s="100"/>
      <c r="W904" s="100"/>
      <c r="X904" s="100"/>
      <c r="Y904" s="100"/>
      <c r="Z904" s="100"/>
    </row>
    <row r="905" ht="14.25" customHeight="1">
      <c r="A905" s="100"/>
      <c r="B905" s="100"/>
      <c r="C905" s="100"/>
      <c r="D905" s="100"/>
      <c r="E905" s="100"/>
      <c r="F905" s="100"/>
      <c r="G905" s="100"/>
      <c r="H905" s="100"/>
      <c r="I905" s="100"/>
      <c r="J905" s="100"/>
      <c r="K905" s="100"/>
      <c r="L905" s="100"/>
      <c r="M905" s="100"/>
      <c r="N905" s="100"/>
      <c r="O905" s="100"/>
      <c r="P905" s="100"/>
      <c r="Q905" s="100"/>
      <c r="R905" s="100"/>
      <c r="S905" s="100"/>
      <c r="T905" s="100"/>
      <c r="U905" s="100"/>
      <c r="V905" s="100"/>
      <c r="W905" s="100"/>
      <c r="X905" s="100"/>
      <c r="Y905" s="100"/>
      <c r="Z905" s="100"/>
    </row>
    <row r="906" ht="14.25" customHeight="1">
      <c r="A906" s="100"/>
      <c r="B906" s="100"/>
      <c r="C906" s="100"/>
      <c r="D906" s="100"/>
      <c r="E906" s="100"/>
      <c r="F906" s="100"/>
      <c r="G906" s="100"/>
      <c r="H906" s="100"/>
      <c r="I906" s="100"/>
      <c r="J906" s="100"/>
      <c r="K906" s="100"/>
      <c r="L906" s="100"/>
      <c r="M906" s="100"/>
      <c r="N906" s="100"/>
      <c r="O906" s="100"/>
      <c r="P906" s="100"/>
      <c r="Q906" s="100"/>
      <c r="R906" s="100"/>
      <c r="S906" s="100"/>
      <c r="T906" s="100"/>
      <c r="U906" s="100"/>
      <c r="V906" s="100"/>
      <c r="W906" s="100"/>
      <c r="X906" s="100"/>
      <c r="Y906" s="100"/>
      <c r="Z906" s="100"/>
    </row>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sheetData>
  <autoFilter ref="$A$30:$B$44"/>
  <mergeCells count="5">
    <mergeCell ref="A3:Q5"/>
    <mergeCell ref="A30:B30"/>
    <mergeCell ref="A69:B70"/>
    <mergeCell ref="F69:G70"/>
    <mergeCell ref="L69:M70"/>
  </mergeCells>
  <dataValidations>
    <dataValidation type="custom" allowBlank="1" showDropDown="1" sqref="B11:D24">
      <formula1>AND(ISNUMBER(B11),(NOT(OR(NOT(ISERROR(DATEVALUE(B11))), AND(ISNUMBER(B11), LEFT(CELL("format", B11))="D")))))</formula1>
    </dataValidation>
  </dataValidations>
  <printOptions/>
  <pageMargins bottom="0.75" footer="0.0" header="0.0" left="0.7" right="0.7" top="0.75"/>
  <pageSetup orientation="portrait"/>
  <drawing r:id="rId1"/>
  <tableParts count="2">
    <tablePart r:id="rId4"/>
    <tablePart r:id="rId5"/>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3.29"/>
    <col customWidth="1" min="2" max="2" width="20.71"/>
    <col customWidth="1" min="3" max="3" width="17.43"/>
  </cols>
  <sheetData>
    <row r="1">
      <c r="A1" s="101" t="s">
        <v>168</v>
      </c>
      <c r="B1" s="102"/>
      <c r="C1" s="102"/>
      <c r="D1" s="102"/>
      <c r="E1" s="102"/>
      <c r="F1" s="102"/>
      <c r="G1" s="102"/>
      <c r="H1" s="102"/>
      <c r="I1" s="102"/>
      <c r="J1" s="102"/>
      <c r="K1" s="102"/>
      <c r="L1" s="102"/>
    </row>
    <row r="2">
      <c r="A2" s="103" t="s">
        <v>1</v>
      </c>
    </row>
    <row r="5">
      <c r="A5" s="104" t="s">
        <v>169</v>
      </c>
      <c r="B5" s="105"/>
      <c r="C5" s="105"/>
      <c r="D5" s="105"/>
      <c r="E5" s="105"/>
      <c r="F5" s="105"/>
      <c r="G5" s="105"/>
      <c r="H5" s="105"/>
      <c r="I5" s="105"/>
      <c r="J5" s="105"/>
      <c r="K5" s="105"/>
      <c r="L5" s="10"/>
    </row>
    <row r="6">
      <c r="A6" s="100"/>
      <c r="B6" s="100"/>
      <c r="C6" s="100"/>
      <c r="D6" s="100"/>
      <c r="E6" s="100"/>
      <c r="F6" s="100"/>
      <c r="G6" s="100"/>
      <c r="H6" s="100"/>
      <c r="I6" s="100"/>
      <c r="J6" s="100"/>
      <c r="K6" s="100"/>
      <c r="L6" s="100"/>
    </row>
    <row r="7">
      <c r="A7" s="165" t="s">
        <v>170</v>
      </c>
      <c r="B7" s="6"/>
      <c r="C7" s="166"/>
      <c r="D7" s="166"/>
      <c r="E7" s="166"/>
      <c r="F7" s="100"/>
      <c r="G7" s="100"/>
      <c r="H7" s="100"/>
      <c r="I7" s="100"/>
      <c r="J7" s="100"/>
      <c r="K7" s="100"/>
      <c r="L7" s="100"/>
    </row>
    <row r="8">
      <c r="A8" s="167" t="s">
        <v>171</v>
      </c>
      <c r="B8" s="168" t="s">
        <v>172</v>
      </c>
      <c r="C8" s="167" t="s">
        <v>173</v>
      </c>
      <c r="D8" s="169" t="s">
        <v>174</v>
      </c>
      <c r="E8" s="167" t="s">
        <v>156</v>
      </c>
      <c r="F8" s="100"/>
      <c r="G8" s="100"/>
      <c r="H8" s="100"/>
      <c r="I8" s="100"/>
      <c r="J8" s="100"/>
      <c r="K8" s="100"/>
      <c r="L8" s="100"/>
    </row>
    <row r="9">
      <c r="A9" s="170" t="s">
        <v>175</v>
      </c>
      <c r="B9" s="170"/>
      <c r="C9" s="170"/>
      <c r="D9" s="171"/>
      <c r="E9" s="171"/>
      <c r="F9" s="100"/>
      <c r="G9" s="100"/>
      <c r="H9" s="100"/>
      <c r="I9" s="100"/>
      <c r="J9" s="100"/>
      <c r="K9" s="100"/>
      <c r="L9" s="100"/>
    </row>
    <row r="10">
      <c r="A10" s="172" t="s">
        <v>176</v>
      </c>
      <c r="B10" s="173" t="s">
        <v>177</v>
      </c>
      <c r="C10" s="174">
        <v>1.2</v>
      </c>
      <c r="D10" s="175">
        <v>120.0</v>
      </c>
      <c r="E10" s="176">
        <f t="shared" ref="E10:E12" si="1">C10*D10</f>
        <v>144</v>
      </c>
      <c r="F10" s="100"/>
      <c r="G10" s="177"/>
      <c r="H10" s="178"/>
      <c r="I10" s="178"/>
      <c r="J10" s="178"/>
      <c r="K10" s="178"/>
      <c r="L10" s="111"/>
    </row>
    <row r="11">
      <c r="A11" s="172" t="s">
        <v>178</v>
      </c>
      <c r="B11" s="173" t="s">
        <v>179</v>
      </c>
      <c r="C11" s="174">
        <v>0.05</v>
      </c>
      <c r="D11" s="175">
        <v>40.0</v>
      </c>
      <c r="E11" s="176">
        <f t="shared" si="1"/>
        <v>2</v>
      </c>
      <c r="F11" s="100"/>
      <c r="G11" s="177"/>
      <c r="H11" s="178"/>
      <c r="I11" s="178"/>
      <c r="J11" s="178"/>
      <c r="K11" s="178"/>
      <c r="L11" s="111"/>
    </row>
    <row r="12">
      <c r="A12" s="172" t="s">
        <v>180</v>
      </c>
      <c r="B12" s="173" t="s">
        <v>177</v>
      </c>
      <c r="C12" s="174">
        <v>0.2</v>
      </c>
      <c r="D12" s="175">
        <v>60.0</v>
      </c>
      <c r="E12" s="176">
        <f t="shared" si="1"/>
        <v>12</v>
      </c>
      <c r="F12" s="100"/>
      <c r="G12" s="111"/>
      <c r="H12" s="111"/>
      <c r="I12" s="111"/>
      <c r="J12" s="111"/>
      <c r="K12" s="111"/>
      <c r="L12" s="111"/>
    </row>
    <row r="13">
      <c r="A13" s="172"/>
      <c r="B13" s="173"/>
      <c r="C13" s="174"/>
      <c r="D13" s="176"/>
      <c r="E13" s="176"/>
      <c r="F13" s="100"/>
      <c r="G13" s="179"/>
      <c r="H13" s="180"/>
      <c r="I13" s="111"/>
      <c r="J13" s="181"/>
      <c r="K13" s="182"/>
      <c r="L13" s="111"/>
    </row>
    <row r="14">
      <c r="A14" s="172"/>
      <c r="B14" s="173"/>
      <c r="C14" s="174"/>
      <c r="D14" s="176"/>
      <c r="E14" s="176"/>
      <c r="F14" s="100"/>
      <c r="G14" s="111"/>
      <c r="H14" s="111"/>
      <c r="I14" s="111"/>
      <c r="J14" s="183"/>
      <c r="K14" s="178"/>
      <c r="L14" s="111"/>
    </row>
    <row r="15">
      <c r="A15" s="184" t="s">
        <v>133</v>
      </c>
      <c r="B15" s="185" t="s">
        <v>156</v>
      </c>
      <c r="C15" s="186">
        <f t="shared" ref="C15:E15" si="2">SUM(C10:C12)</f>
        <v>1.45</v>
      </c>
      <c r="D15" s="187">
        <f t="shared" si="2"/>
        <v>220</v>
      </c>
      <c r="E15" s="187">
        <f t="shared" si="2"/>
        <v>158</v>
      </c>
      <c r="F15" s="100"/>
      <c r="G15" s="100"/>
      <c r="H15" s="100"/>
      <c r="I15" s="100"/>
      <c r="J15" s="100"/>
      <c r="K15" s="100"/>
      <c r="L15" s="100"/>
    </row>
    <row r="16">
      <c r="A16" s="172"/>
      <c r="B16" s="172"/>
      <c r="C16" s="172"/>
      <c r="D16" s="188"/>
      <c r="E16" s="188"/>
      <c r="F16" s="100"/>
      <c r="G16" s="100"/>
      <c r="H16" s="100"/>
      <c r="I16" s="100"/>
      <c r="J16" s="100"/>
      <c r="K16" s="100"/>
      <c r="L16" s="100"/>
    </row>
    <row r="17">
      <c r="A17" s="170" t="s">
        <v>181</v>
      </c>
      <c r="B17" s="170"/>
      <c r="C17" s="170"/>
      <c r="D17" s="171"/>
      <c r="E17" s="189">
        <f t="shared" ref="E17:E20" si="3">C17*D17</f>
        <v>0</v>
      </c>
      <c r="F17" s="100"/>
      <c r="G17" s="100"/>
      <c r="H17" s="100"/>
      <c r="I17" s="100"/>
      <c r="J17" s="100"/>
      <c r="K17" s="100"/>
      <c r="L17" s="100"/>
    </row>
    <row r="18">
      <c r="A18" s="172" t="s">
        <v>182</v>
      </c>
      <c r="B18" s="173" t="s">
        <v>183</v>
      </c>
      <c r="C18" s="190">
        <v>1.0</v>
      </c>
      <c r="D18" s="176">
        <v>10.0</v>
      </c>
      <c r="E18" s="176">
        <f t="shared" si="3"/>
        <v>10</v>
      </c>
      <c r="F18" s="100"/>
      <c r="G18" s="100"/>
      <c r="H18" s="100"/>
      <c r="I18" s="100"/>
      <c r="J18" s="100"/>
      <c r="K18" s="100"/>
      <c r="L18" s="100"/>
    </row>
    <row r="19">
      <c r="A19" s="172" t="s">
        <v>184</v>
      </c>
      <c r="B19" s="173" t="s">
        <v>183</v>
      </c>
      <c r="C19" s="190">
        <v>1.0</v>
      </c>
      <c r="D19" s="176">
        <v>4.0</v>
      </c>
      <c r="E19" s="176">
        <f t="shared" si="3"/>
        <v>4</v>
      </c>
      <c r="F19" s="100"/>
      <c r="G19" s="100"/>
      <c r="H19" s="100"/>
      <c r="I19" s="100"/>
      <c r="J19" s="100"/>
      <c r="K19" s="100"/>
      <c r="L19" s="100"/>
    </row>
    <row r="20">
      <c r="A20" s="172" t="s">
        <v>185</v>
      </c>
      <c r="B20" s="173" t="s">
        <v>183</v>
      </c>
      <c r="C20" s="190">
        <v>1.0</v>
      </c>
      <c r="D20" s="176">
        <v>4.0</v>
      </c>
      <c r="E20" s="176">
        <f t="shared" si="3"/>
        <v>4</v>
      </c>
      <c r="F20" s="100"/>
      <c r="G20" s="100"/>
      <c r="H20" s="100"/>
      <c r="I20" s="100"/>
      <c r="J20" s="100"/>
      <c r="K20" s="100"/>
      <c r="L20" s="100"/>
    </row>
    <row r="21">
      <c r="A21" s="191" t="str">
        <f>A15</f>
        <v>TOTAL </v>
      </c>
      <c r="B21" s="191"/>
      <c r="C21" s="191"/>
      <c r="D21" s="192"/>
      <c r="E21" s="187">
        <f>SUM(E17:E20)</f>
        <v>18</v>
      </c>
      <c r="F21" s="100"/>
      <c r="G21" s="100"/>
      <c r="H21" s="100"/>
      <c r="I21" s="100"/>
      <c r="J21" s="100"/>
      <c r="K21" s="100"/>
      <c r="L21" s="100"/>
    </row>
    <row r="22">
      <c r="A22" s="193" t="s">
        <v>186</v>
      </c>
      <c r="B22" s="194"/>
      <c r="C22" s="194"/>
      <c r="D22" s="194"/>
      <c r="E22" s="194"/>
      <c r="F22" s="178"/>
      <c r="G22" s="100"/>
      <c r="H22" s="100"/>
      <c r="I22" s="100"/>
      <c r="J22" s="100"/>
      <c r="K22" s="100"/>
      <c r="L22" s="100"/>
    </row>
    <row r="23">
      <c r="A23" s="193" t="s">
        <v>187</v>
      </c>
      <c r="B23" s="194"/>
      <c r="C23" s="194"/>
      <c r="D23" s="194"/>
      <c r="E23" s="194"/>
      <c r="F23" s="178"/>
    </row>
    <row r="24">
      <c r="A24" s="195" t="s">
        <v>188</v>
      </c>
      <c r="B24" s="195"/>
      <c r="C24" s="195" t="s">
        <v>189</v>
      </c>
      <c r="D24" s="195"/>
      <c r="E24" s="195" t="s">
        <v>190</v>
      </c>
      <c r="F24" s="100"/>
    </row>
    <row r="25">
      <c r="A25" s="196">
        <v>0.5</v>
      </c>
      <c r="B25" s="197" t="s">
        <v>191</v>
      </c>
      <c r="C25" s="198">
        <v>31.25</v>
      </c>
      <c r="D25" s="197" t="s">
        <v>192</v>
      </c>
      <c r="E25" s="199">
        <f>A25*C25</f>
        <v>15.625</v>
      </c>
      <c r="F25" s="182"/>
    </row>
    <row r="26">
      <c r="A26" s="200" t="s">
        <v>193</v>
      </c>
      <c r="B26" s="200"/>
      <c r="C26" s="200"/>
      <c r="D26" s="200"/>
      <c r="E26" s="201">
        <f>E25+E21+E15</f>
        <v>191.625</v>
      </c>
      <c r="F26" s="202"/>
    </row>
    <row r="27">
      <c r="A27" s="203"/>
    </row>
    <row r="30">
      <c r="A30" s="204" t="s">
        <v>194</v>
      </c>
      <c r="B30" s="6"/>
      <c r="C30" s="6"/>
      <c r="D30" s="6"/>
      <c r="E30" s="6"/>
    </row>
    <row r="31">
      <c r="A31" s="167" t="s">
        <v>171</v>
      </c>
      <c r="B31" s="168" t="s">
        <v>172</v>
      </c>
      <c r="C31" s="167" t="s">
        <v>173</v>
      </c>
      <c r="D31" s="169" t="s">
        <v>174</v>
      </c>
      <c r="E31" s="167" t="s">
        <v>156</v>
      </c>
    </row>
    <row r="32">
      <c r="A32" s="170" t="s">
        <v>175</v>
      </c>
      <c r="B32" s="170"/>
      <c r="C32" s="170"/>
      <c r="D32" s="171"/>
      <c r="E32" s="171"/>
    </row>
    <row r="33">
      <c r="A33" s="172" t="s">
        <v>195</v>
      </c>
      <c r="B33" s="173" t="s">
        <v>196</v>
      </c>
      <c r="C33" s="174">
        <v>1.2</v>
      </c>
      <c r="D33" s="175">
        <v>80.0</v>
      </c>
      <c r="E33" s="176">
        <f t="shared" ref="E33:E36" si="4">C33*D33</f>
        <v>96</v>
      </c>
    </row>
    <row r="34">
      <c r="A34" s="172" t="s">
        <v>197</v>
      </c>
      <c r="B34" s="173" t="s">
        <v>198</v>
      </c>
      <c r="C34" s="174">
        <v>0.05</v>
      </c>
      <c r="D34" s="175">
        <v>40.0</v>
      </c>
      <c r="E34" s="176">
        <f t="shared" si="4"/>
        <v>2</v>
      </c>
    </row>
    <row r="35">
      <c r="A35" s="172" t="s">
        <v>199</v>
      </c>
      <c r="B35" s="173" t="s">
        <v>200</v>
      </c>
      <c r="C35" s="174">
        <v>0.1</v>
      </c>
      <c r="D35" s="175">
        <v>80.0</v>
      </c>
      <c r="E35" s="176">
        <f t="shared" si="4"/>
        <v>8</v>
      </c>
    </row>
    <row r="36">
      <c r="A36" s="172" t="s">
        <v>201</v>
      </c>
      <c r="B36" s="173" t="s">
        <v>202</v>
      </c>
      <c r="C36" s="174">
        <v>2.0</v>
      </c>
      <c r="D36" s="176">
        <v>1.0</v>
      </c>
      <c r="E36" s="176">
        <f t="shared" si="4"/>
        <v>2</v>
      </c>
    </row>
    <row r="37">
      <c r="A37" s="172"/>
      <c r="B37" s="173"/>
      <c r="C37" s="174"/>
      <c r="D37" s="176"/>
      <c r="E37" s="176"/>
    </row>
    <row r="38">
      <c r="A38" s="184" t="s">
        <v>133</v>
      </c>
      <c r="B38" s="185" t="s">
        <v>156</v>
      </c>
      <c r="C38" s="186">
        <f t="shared" ref="C38:E38" si="5">SUM(C33:C35)</f>
        <v>1.35</v>
      </c>
      <c r="D38" s="187">
        <f t="shared" si="5"/>
        <v>200</v>
      </c>
      <c r="E38" s="187">
        <f t="shared" si="5"/>
        <v>106</v>
      </c>
    </row>
    <row r="39">
      <c r="A39" s="172"/>
      <c r="B39" s="172"/>
      <c r="C39" s="172"/>
      <c r="D39" s="188"/>
      <c r="E39" s="188"/>
    </row>
    <row r="40">
      <c r="A40" s="170" t="s">
        <v>181</v>
      </c>
      <c r="B40" s="170"/>
      <c r="C40" s="170"/>
      <c r="D40" s="171"/>
      <c r="E40" s="189">
        <f t="shared" ref="E40:E42" si="6">C40*D40</f>
        <v>0</v>
      </c>
    </row>
    <row r="41">
      <c r="A41" s="172" t="s">
        <v>203</v>
      </c>
      <c r="B41" s="173" t="s">
        <v>202</v>
      </c>
      <c r="C41" s="174">
        <v>1.0</v>
      </c>
      <c r="D41" s="175">
        <v>3.0</v>
      </c>
      <c r="E41" s="176">
        <f t="shared" si="6"/>
        <v>3</v>
      </c>
    </row>
    <row r="42">
      <c r="A42" s="172" t="s">
        <v>204</v>
      </c>
      <c r="B42" s="173" t="s">
        <v>202</v>
      </c>
      <c r="C42" s="174">
        <v>1.0</v>
      </c>
      <c r="D42" s="176">
        <v>3.0</v>
      </c>
      <c r="E42" s="176">
        <f t="shared" si="6"/>
        <v>3</v>
      </c>
    </row>
    <row r="43">
      <c r="A43" s="172"/>
      <c r="B43" s="173"/>
      <c r="C43" s="190"/>
      <c r="D43" s="176"/>
      <c r="E43" s="176"/>
    </row>
    <row r="44">
      <c r="A44" s="191" t="str">
        <f>A38</f>
        <v>TOTAL </v>
      </c>
      <c r="B44" s="191"/>
      <c r="C44" s="191"/>
      <c r="D44" s="192"/>
      <c r="E44" s="187">
        <f>SUM(E40:E43)</f>
        <v>6</v>
      </c>
    </row>
    <row r="45">
      <c r="A45" s="193" t="s">
        <v>205</v>
      </c>
      <c r="B45" s="194"/>
      <c r="C45" s="194"/>
      <c r="D45" s="194"/>
      <c r="E45" s="194"/>
    </row>
    <row r="46">
      <c r="A46" s="193" t="s">
        <v>206</v>
      </c>
      <c r="B46" s="194"/>
      <c r="C46" s="194"/>
      <c r="D46" s="194"/>
      <c r="E46" s="194"/>
    </row>
    <row r="47">
      <c r="A47" s="195" t="s">
        <v>188</v>
      </c>
      <c r="B47" s="195"/>
      <c r="C47" s="195" t="s">
        <v>189</v>
      </c>
      <c r="D47" s="195"/>
      <c r="E47" s="195" t="s">
        <v>190</v>
      </c>
    </row>
    <row r="48">
      <c r="A48" s="196">
        <v>0.5</v>
      </c>
      <c r="B48" s="197" t="s">
        <v>191</v>
      </c>
      <c r="C48" s="198">
        <v>70.15</v>
      </c>
      <c r="D48" s="197" t="s">
        <v>192</v>
      </c>
      <c r="E48" s="199">
        <f t="shared" ref="E48:E49" si="7">A48*C48</f>
        <v>35.075</v>
      </c>
    </row>
    <row r="49">
      <c r="A49" s="196">
        <v>0.2</v>
      </c>
      <c r="B49" s="197" t="s">
        <v>191</v>
      </c>
      <c r="C49" s="198">
        <v>70.15</v>
      </c>
      <c r="D49" s="197" t="s">
        <v>192</v>
      </c>
      <c r="E49" s="199">
        <f t="shared" si="7"/>
        <v>14.03</v>
      </c>
    </row>
    <row r="50">
      <c r="A50" s="200" t="s">
        <v>207</v>
      </c>
      <c r="B50" s="200"/>
      <c r="C50" s="200"/>
      <c r="D50" s="200"/>
      <c r="E50" s="201">
        <f>E48+E44+E38</f>
        <v>147.075</v>
      </c>
    </row>
    <row r="56">
      <c r="A56" s="205" t="s">
        <v>208</v>
      </c>
      <c r="B56" s="6"/>
      <c r="C56" s="6"/>
      <c r="D56" s="6"/>
      <c r="E56" s="6"/>
    </row>
    <row r="57">
      <c r="A57" s="167" t="s">
        <v>171</v>
      </c>
      <c r="B57" s="168" t="s">
        <v>172</v>
      </c>
      <c r="C57" s="167" t="s">
        <v>173</v>
      </c>
      <c r="D57" s="169" t="s">
        <v>174</v>
      </c>
      <c r="E57" s="167" t="s">
        <v>156</v>
      </c>
    </row>
    <row r="58">
      <c r="A58" s="170" t="s">
        <v>175</v>
      </c>
      <c r="B58" s="170"/>
      <c r="C58" s="170"/>
      <c r="D58" s="171"/>
      <c r="E58" s="171"/>
    </row>
    <row r="59">
      <c r="A59" s="172" t="s">
        <v>209</v>
      </c>
      <c r="B59" s="173" t="s">
        <v>196</v>
      </c>
      <c r="C59" s="174">
        <v>2.5</v>
      </c>
      <c r="D59" s="175">
        <v>110.0</v>
      </c>
      <c r="E59" s="176">
        <f t="shared" ref="E59:E60" si="8">C59*D59</f>
        <v>275</v>
      </c>
    </row>
    <row r="60">
      <c r="A60" s="172" t="s">
        <v>210</v>
      </c>
      <c r="B60" s="173" t="s">
        <v>198</v>
      </c>
      <c r="C60" s="174">
        <v>0.08</v>
      </c>
      <c r="D60" s="175">
        <v>50.0</v>
      </c>
      <c r="E60" s="176">
        <f t="shared" si="8"/>
        <v>4</v>
      </c>
    </row>
    <row r="61">
      <c r="A61" s="172"/>
      <c r="B61" s="173"/>
      <c r="C61" s="174"/>
      <c r="D61" s="175"/>
      <c r="E61" s="176"/>
    </row>
    <row r="62">
      <c r="A62" s="172"/>
      <c r="B62" s="173"/>
      <c r="C62" s="174"/>
      <c r="D62" s="176"/>
      <c r="E62" s="176"/>
    </row>
    <row r="63">
      <c r="A63" s="172"/>
      <c r="B63" s="173"/>
      <c r="C63" s="174"/>
      <c r="D63" s="176"/>
      <c r="E63" s="176"/>
    </row>
    <row r="64">
      <c r="A64" s="184" t="s">
        <v>133</v>
      </c>
      <c r="B64" s="185" t="s">
        <v>156</v>
      </c>
      <c r="C64" s="186">
        <f t="shared" ref="C64:E64" si="9">SUM(C59:C61)</f>
        <v>2.58</v>
      </c>
      <c r="D64" s="187">
        <f t="shared" si="9"/>
        <v>160</v>
      </c>
      <c r="E64" s="187">
        <f t="shared" si="9"/>
        <v>279</v>
      </c>
    </row>
    <row r="65">
      <c r="A65" s="172"/>
      <c r="B65" s="172"/>
      <c r="C65" s="172"/>
      <c r="D65" s="188"/>
      <c r="E65" s="188"/>
    </row>
    <row r="66">
      <c r="A66" s="170" t="s">
        <v>181</v>
      </c>
      <c r="B66" s="170"/>
      <c r="C66" s="170"/>
      <c r="D66" s="171"/>
      <c r="E66" s="189"/>
    </row>
    <row r="67">
      <c r="A67" s="172" t="s">
        <v>203</v>
      </c>
      <c r="B67" s="173" t="s">
        <v>202</v>
      </c>
      <c r="C67" s="174">
        <v>1.0</v>
      </c>
      <c r="D67" s="175">
        <v>4.0</v>
      </c>
      <c r="E67" s="176">
        <f t="shared" ref="E67:E69" si="10">C67*D67</f>
        <v>4</v>
      </c>
    </row>
    <row r="68">
      <c r="A68" s="172" t="s">
        <v>204</v>
      </c>
      <c r="B68" s="173" t="s">
        <v>202</v>
      </c>
      <c r="C68" s="174">
        <v>1.0</v>
      </c>
      <c r="D68" s="176">
        <v>3.0</v>
      </c>
      <c r="E68" s="176">
        <f t="shared" si="10"/>
        <v>3</v>
      </c>
    </row>
    <row r="69">
      <c r="A69" s="172" t="s">
        <v>211</v>
      </c>
      <c r="B69" s="173" t="s">
        <v>202</v>
      </c>
      <c r="C69" s="174">
        <v>1.0</v>
      </c>
      <c r="D69" s="176">
        <v>4.0</v>
      </c>
      <c r="E69" s="176">
        <f t="shared" si="10"/>
        <v>4</v>
      </c>
    </row>
    <row r="70">
      <c r="A70" s="191" t="str">
        <f>A64</f>
        <v>TOTAL </v>
      </c>
      <c r="B70" s="191"/>
      <c r="C70" s="191"/>
      <c r="D70" s="192"/>
      <c r="E70" s="187">
        <f>SUM(E66:E69)</f>
        <v>11</v>
      </c>
    </row>
    <row r="71">
      <c r="A71" s="193" t="s">
        <v>212</v>
      </c>
      <c r="B71" s="194"/>
      <c r="C71" s="194"/>
      <c r="D71" s="194"/>
      <c r="E71" s="194"/>
    </row>
    <row r="72">
      <c r="A72" s="193" t="s">
        <v>213</v>
      </c>
      <c r="B72" s="194"/>
      <c r="C72" s="194"/>
      <c r="D72" s="194"/>
      <c r="E72" s="194"/>
    </row>
    <row r="73">
      <c r="A73" s="195" t="s">
        <v>188</v>
      </c>
      <c r="B73" s="195"/>
      <c r="C73" s="195" t="s">
        <v>189</v>
      </c>
      <c r="D73" s="195"/>
      <c r="E73" s="195" t="s">
        <v>190</v>
      </c>
    </row>
    <row r="74">
      <c r="A74" s="196">
        <v>1.0</v>
      </c>
      <c r="B74" s="197" t="s">
        <v>191</v>
      </c>
      <c r="C74" s="198">
        <v>108.0</v>
      </c>
      <c r="D74" s="197" t="s">
        <v>192</v>
      </c>
      <c r="E74" s="199">
        <f>A74*C74</f>
        <v>108</v>
      </c>
    </row>
    <row r="75">
      <c r="A75" s="100"/>
      <c r="B75" s="100"/>
      <c r="C75" s="100"/>
      <c r="D75" s="100"/>
      <c r="E75" s="183"/>
    </row>
    <row r="76">
      <c r="A76" s="200" t="s">
        <v>214</v>
      </c>
      <c r="B76" s="200"/>
      <c r="C76" s="200"/>
      <c r="D76" s="200"/>
      <c r="E76" s="201">
        <f>E74+E70+E64</f>
        <v>398</v>
      </c>
    </row>
    <row r="78">
      <c r="A78" s="206" t="s">
        <v>215</v>
      </c>
    </row>
    <row r="79">
      <c r="A79" s="150" t="s">
        <v>159</v>
      </c>
      <c r="B79" s="151"/>
      <c r="C79" s="152" t="s">
        <v>216</v>
      </c>
      <c r="D79" s="100"/>
      <c r="E79" s="150" t="s">
        <v>162</v>
      </c>
      <c r="F79" s="151"/>
      <c r="G79" s="152" t="str">
        <f>C79</f>
        <v>costo unitario </v>
      </c>
      <c r="H79" s="100"/>
      <c r="I79" s="150" t="s">
        <v>163</v>
      </c>
      <c r="J79" s="151"/>
      <c r="K79" s="152" t="str">
        <f>G79</f>
        <v>costo unitario </v>
      </c>
    </row>
    <row r="80">
      <c r="A80" s="153"/>
      <c r="B80" s="154"/>
      <c r="C80" s="156">
        <f>E50</f>
        <v>147.075</v>
      </c>
      <c r="D80" s="100"/>
      <c r="E80" s="153"/>
      <c r="F80" s="154"/>
      <c r="G80" s="156">
        <f>E26</f>
        <v>191.625</v>
      </c>
      <c r="H80" s="100"/>
      <c r="I80" s="153"/>
      <c r="J80" s="154"/>
      <c r="K80" s="207">
        <f>E26</f>
        <v>191.625</v>
      </c>
    </row>
    <row r="81">
      <c r="A81" s="157" t="s">
        <v>136</v>
      </c>
      <c r="B81" s="158" t="s">
        <v>217</v>
      </c>
      <c r="C81" s="158" t="s">
        <v>218</v>
      </c>
      <c r="D81" s="100"/>
      <c r="E81" s="158" t="s">
        <v>136</v>
      </c>
      <c r="F81" s="158" t="s">
        <v>217</v>
      </c>
      <c r="G81" s="158" t="s">
        <v>218</v>
      </c>
      <c r="H81" s="100"/>
      <c r="I81" s="158" t="s">
        <v>136</v>
      </c>
      <c r="J81" s="158" t="s">
        <v>164</v>
      </c>
      <c r="K81" s="158" t="str">
        <f>G81</f>
        <v>Costo total </v>
      </c>
    </row>
    <row r="82">
      <c r="A82" s="128" t="s">
        <v>138</v>
      </c>
      <c r="B82" s="159">
        <f>'PRESUPUESTO DE VENTA '!C72</f>
        <v>150</v>
      </c>
      <c r="C82" s="125">
        <f t="shared" ref="C82:C93" si="11">B82*$C$80</f>
        <v>22061.25</v>
      </c>
      <c r="D82" s="100"/>
      <c r="E82" s="128" t="s">
        <v>138</v>
      </c>
      <c r="F82" s="159">
        <f>'PRESUPUESTO DE VENTA '!H72</f>
        <v>87.5</v>
      </c>
      <c r="G82" s="125">
        <f t="shared" ref="G82:G93" si="12">F82*$G$80</f>
        <v>16767.1875</v>
      </c>
      <c r="H82" s="100"/>
      <c r="I82" s="128" t="s">
        <v>138</v>
      </c>
      <c r="J82" s="159">
        <f>'PRESUPUESTO DE VENTA '!N72</f>
        <v>50</v>
      </c>
      <c r="K82" s="125">
        <f t="shared" ref="K82:K93" si="13">J82*$K$80</f>
        <v>9581.25</v>
      </c>
    </row>
    <row r="83">
      <c r="A83" s="128" t="s">
        <v>139</v>
      </c>
      <c r="B83" s="159">
        <f>'PRESUPUESTO DE VENTA '!C73</f>
        <v>165</v>
      </c>
      <c r="C83" s="125">
        <f t="shared" si="11"/>
        <v>24267.375</v>
      </c>
      <c r="D83" s="100"/>
      <c r="E83" s="135" t="s">
        <v>139</v>
      </c>
      <c r="F83" s="159">
        <f>'PRESUPUESTO DE VENTA '!H73</f>
        <v>96.25</v>
      </c>
      <c r="G83" s="125">
        <f t="shared" si="12"/>
        <v>18443.90625</v>
      </c>
      <c r="H83" s="100"/>
      <c r="I83" s="135" t="s">
        <v>139</v>
      </c>
      <c r="J83" s="159">
        <f>'PRESUPUESTO DE VENTA '!N73</f>
        <v>55</v>
      </c>
      <c r="K83" s="125">
        <f t="shared" si="13"/>
        <v>10539.375</v>
      </c>
    </row>
    <row r="84">
      <c r="A84" s="128" t="s">
        <v>140</v>
      </c>
      <c r="B84" s="159">
        <f>'PRESUPUESTO DE VENTA '!C74</f>
        <v>181.8</v>
      </c>
      <c r="C84" s="125">
        <f t="shared" si="11"/>
        <v>26738.235</v>
      </c>
      <c r="D84" s="100"/>
      <c r="E84" s="128" t="s">
        <v>140</v>
      </c>
      <c r="F84" s="159">
        <f>'PRESUPUESTO DE VENTA '!H74</f>
        <v>106.05</v>
      </c>
      <c r="G84" s="125">
        <f t="shared" si="12"/>
        <v>20321.83125</v>
      </c>
      <c r="H84" s="100"/>
      <c r="I84" s="128" t="s">
        <v>140</v>
      </c>
      <c r="J84" s="159">
        <f>'PRESUPUESTO DE VENTA '!N74</f>
        <v>60.6</v>
      </c>
      <c r="K84" s="125">
        <f t="shared" si="13"/>
        <v>11612.475</v>
      </c>
    </row>
    <row r="85">
      <c r="A85" s="128" t="s">
        <v>141</v>
      </c>
      <c r="B85" s="159">
        <f>'PRESUPUESTO DE VENTA '!C75</f>
        <v>199.8</v>
      </c>
      <c r="C85" s="125">
        <f t="shared" si="11"/>
        <v>29385.585</v>
      </c>
      <c r="D85" s="100"/>
      <c r="E85" s="135" t="s">
        <v>141</v>
      </c>
      <c r="F85" s="159">
        <f>'PRESUPUESTO DE VENTA '!H75</f>
        <v>116.55</v>
      </c>
      <c r="G85" s="125">
        <f t="shared" si="12"/>
        <v>22333.89375</v>
      </c>
      <c r="H85" s="100"/>
      <c r="I85" s="135" t="s">
        <v>141</v>
      </c>
      <c r="J85" s="159">
        <f>'PRESUPUESTO DE VENTA '!N75</f>
        <v>66.6</v>
      </c>
      <c r="K85" s="125">
        <f t="shared" si="13"/>
        <v>12762.225</v>
      </c>
    </row>
    <row r="86">
      <c r="A86" s="135" t="s">
        <v>142</v>
      </c>
      <c r="B86" s="159">
        <f>'PRESUPUESTO DE VENTA '!C76</f>
        <v>219.6</v>
      </c>
      <c r="C86" s="125">
        <f t="shared" si="11"/>
        <v>32297.67</v>
      </c>
      <c r="D86" s="100"/>
      <c r="E86" s="135" t="s">
        <v>142</v>
      </c>
      <c r="F86" s="159">
        <f>'PRESUPUESTO DE VENTA '!H76</f>
        <v>128.1</v>
      </c>
      <c r="G86" s="125">
        <f t="shared" si="12"/>
        <v>24547.1625</v>
      </c>
      <c r="H86" s="100"/>
      <c r="I86" s="135" t="s">
        <v>142</v>
      </c>
      <c r="J86" s="159">
        <f>'PRESUPUESTO DE VENTA '!N76</f>
        <v>73.2</v>
      </c>
      <c r="K86" s="125">
        <f t="shared" si="13"/>
        <v>14026.95</v>
      </c>
    </row>
    <row r="87">
      <c r="A87" s="124" t="s">
        <v>143</v>
      </c>
      <c r="B87" s="159">
        <f>'PRESUPUESTO DE VENTA '!C77</f>
        <v>241.8</v>
      </c>
      <c r="C87" s="125">
        <f t="shared" si="11"/>
        <v>35562.735</v>
      </c>
      <c r="D87" s="100"/>
      <c r="E87" s="135" t="s">
        <v>143</v>
      </c>
      <c r="F87" s="159">
        <f>'PRESUPUESTO DE VENTA '!H77</f>
        <v>141.05</v>
      </c>
      <c r="G87" s="125">
        <f t="shared" si="12"/>
        <v>27028.70625</v>
      </c>
      <c r="H87" s="100"/>
      <c r="I87" s="135" t="s">
        <v>143</v>
      </c>
      <c r="J87" s="159">
        <f>'PRESUPUESTO DE VENTA '!N77</f>
        <v>80.6</v>
      </c>
      <c r="K87" s="125">
        <f t="shared" si="13"/>
        <v>15444.975</v>
      </c>
    </row>
    <row r="88">
      <c r="A88" s="135" t="s">
        <v>144</v>
      </c>
      <c r="B88" s="159">
        <f>'PRESUPUESTO DE VENTA '!C78</f>
        <v>265.8</v>
      </c>
      <c r="C88" s="125">
        <f t="shared" si="11"/>
        <v>39092.535</v>
      </c>
      <c r="D88" s="100"/>
      <c r="E88" s="135" t="s">
        <v>144</v>
      </c>
      <c r="F88" s="159">
        <f>'PRESUPUESTO DE VENTA '!H78</f>
        <v>155.05</v>
      </c>
      <c r="G88" s="125">
        <f t="shared" si="12"/>
        <v>29711.45625</v>
      </c>
      <c r="H88" s="100"/>
      <c r="I88" s="135" t="s">
        <v>144</v>
      </c>
      <c r="J88" s="159">
        <f>'PRESUPUESTO DE VENTA '!N78</f>
        <v>88.6</v>
      </c>
      <c r="K88" s="125">
        <f t="shared" si="13"/>
        <v>16977.975</v>
      </c>
    </row>
    <row r="89">
      <c r="A89" s="135" t="s">
        <v>145</v>
      </c>
      <c r="B89" s="159">
        <f>'PRESUPUESTO DE VENTA '!C79</f>
        <v>292.2</v>
      </c>
      <c r="C89" s="125">
        <f t="shared" si="11"/>
        <v>42975.315</v>
      </c>
      <c r="D89" s="100"/>
      <c r="E89" s="135" t="s">
        <v>145</v>
      </c>
      <c r="F89" s="159">
        <f>'PRESUPUESTO DE VENTA '!H79</f>
        <v>170.45</v>
      </c>
      <c r="G89" s="125">
        <f t="shared" si="12"/>
        <v>32662.48125</v>
      </c>
      <c r="H89" s="100"/>
      <c r="I89" s="135" t="s">
        <v>145</v>
      </c>
      <c r="J89" s="159">
        <f>'PRESUPUESTO DE VENTA '!N79</f>
        <v>97.4</v>
      </c>
      <c r="K89" s="125">
        <f t="shared" si="13"/>
        <v>18664.275</v>
      </c>
    </row>
    <row r="90">
      <c r="A90" s="128" t="s">
        <v>146</v>
      </c>
      <c r="B90" s="159">
        <f>'PRESUPUESTO DE VENTA '!C80</f>
        <v>321.6</v>
      </c>
      <c r="C90" s="125">
        <f t="shared" si="11"/>
        <v>47299.32</v>
      </c>
      <c r="D90" s="100"/>
      <c r="E90" s="128" t="s">
        <v>146</v>
      </c>
      <c r="F90" s="159">
        <f>'PRESUPUESTO DE VENTA '!H80</f>
        <v>187.6</v>
      </c>
      <c r="G90" s="125">
        <f t="shared" si="12"/>
        <v>35948.85</v>
      </c>
      <c r="H90" s="100"/>
      <c r="I90" s="128" t="s">
        <v>146</v>
      </c>
      <c r="J90" s="159">
        <f>'PRESUPUESTO DE VENTA '!N80</f>
        <v>107.2</v>
      </c>
      <c r="K90" s="125">
        <f t="shared" si="13"/>
        <v>20542.2</v>
      </c>
    </row>
    <row r="91">
      <c r="A91" s="128" t="s">
        <v>147</v>
      </c>
      <c r="B91" s="159">
        <f>'PRESUPUESTO DE VENTA '!C81</f>
        <v>353.4</v>
      </c>
      <c r="C91" s="125">
        <f t="shared" si="11"/>
        <v>51976.305</v>
      </c>
      <c r="D91" s="100"/>
      <c r="E91" s="135" t="s">
        <v>147</v>
      </c>
      <c r="F91" s="159">
        <f>'PRESUPUESTO DE VENTA '!H81</f>
        <v>206.15</v>
      </c>
      <c r="G91" s="125">
        <f t="shared" si="12"/>
        <v>39503.49375</v>
      </c>
      <c r="H91" s="100"/>
      <c r="I91" s="135" t="s">
        <v>147</v>
      </c>
      <c r="J91" s="159">
        <f>'PRESUPUESTO DE VENTA '!N81</f>
        <v>117.8</v>
      </c>
      <c r="K91" s="125">
        <f t="shared" si="13"/>
        <v>22573.425</v>
      </c>
    </row>
    <row r="92">
      <c r="A92" s="128" t="s">
        <v>148</v>
      </c>
      <c r="B92" s="159">
        <f>'PRESUPUESTO DE VENTA '!C82</f>
        <v>388.8</v>
      </c>
      <c r="C92" s="125">
        <f t="shared" si="11"/>
        <v>57182.76</v>
      </c>
      <c r="D92" s="100"/>
      <c r="E92" s="128" t="s">
        <v>148</v>
      </c>
      <c r="F92" s="159">
        <f>'PRESUPUESTO DE VENTA '!H82</f>
        <v>226.8</v>
      </c>
      <c r="G92" s="125">
        <f t="shared" si="12"/>
        <v>43460.55</v>
      </c>
      <c r="H92" s="100"/>
      <c r="I92" s="128" t="s">
        <v>148</v>
      </c>
      <c r="J92" s="159">
        <f>'PRESUPUESTO DE VENTA '!N82</f>
        <v>129.6</v>
      </c>
      <c r="K92" s="125">
        <f t="shared" si="13"/>
        <v>24834.6</v>
      </c>
    </row>
    <row r="93">
      <c r="A93" s="128" t="s">
        <v>149</v>
      </c>
      <c r="B93" s="159">
        <f>'PRESUPUESTO DE VENTA '!C83</f>
        <v>427.8</v>
      </c>
      <c r="C93" s="125">
        <f t="shared" si="11"/>
        <v>62918.685</v>
      </c>
      <c r="D93" s="100"/>
      <c r="E93" s="135" t="s">
        <v>149</v>
      </c>
      <c r="F93" s="159">
        <f>'PRESUPUESTO DE VENTA '!H83</f>
        <v>249.55</v>
      </c>
      <c r="G93" s="125">
        <f t="shared" si="12"/>
        <v>47820.01875</v>
      </c>
      <c r="H93" s="100"/>
      <c r="I93" s="135" t="s">
        <v>149</v>
      </c>
      <c r="J93" s="159">
        <f>'PRESUPUESTO DE VENTA '!N83</f>
        <v>142.6</v>
      </c>
      <c r="K93" s="125">
        <f t="shared" si="13"/>
        <v>27325.725</v>
      </c>
    </row>
    <row r="94">
      <c r="A94" s="160" t="s">
        <v>150</v>
      </c>
      <c r="B94" s="163">
        <f t="shared" ref="B94:C94" si="14">SUM(B80:B93)</f>
        <v>3207.6</v>
      </c>
      <c r="C94" s="162">
        <f t="shared" si="14"/>
        <v>471904.845</v>
      </c>
      <c r="D94" s="100"/>
      <c r="E94" s="160" t="s">
        <v>150</v>
      </c>
      <c r="F94" s="163">
        <f t="shared" ref="F94:G94" si="15">SUM(F80:F93)</f>
        <v>1871.1</v>
      </c>
      <c r="G94" s="162">
        <f t="shared" si="15"/>
        <v>358741.1625</v>
      </c>
      <c r="H94" s="100"/>
      <c r="I94" s="160" t="s">
        <v>150</v>
      </c>
      <c r="J94" s="163">
        <f t="shared" ref="J94:K94" si="16">SUM(J80:J93)</f>
        <v>1069.2</v>
      </c>
      <c r="K94" s="162">
        <f t="shared" si="16"/>
        <v>205077.075</v>
      </c>
    </row>
    <row r="95">
      <c r="A95" s="106"/>
      <c r="B95" s="100"/>
      <c r="C95" s="100"/>
      <c r="D95" s="100"/>
      <c r="E95" s="100"/>
      <c r="F95" s="100"/>
      <c r="G95" s="100"/>
      <c r="H95" s="100"/>
      <c r="I95" s="100"/>
      <c r="J95" s="100"/>
      <c r="K95" s="100"/>
      <c r="L95" s="100"/>
      <c r="M95" s="100"/>
    </row>
    <row r="96">
      <c r="A96" s="100"/>
      <c r="B96" s="100"/>
      <c r="C96" s="100"/>
      <c r="D96" s="100"/>
      <c r="E96" s="100"/>
      <c r="F96" s="100"/>
      <c r="G96" s="100"/>
      <c r="H96" s="100"/>
      <c r="I96" s="100"/>
      <c r="J96" s="100"/>
      <c r="K96" s="100"/>
      <c r="L96" s="100"/>
      <c r="M96" s="100"/>
      <c r="N96" s="100"/>
    </row>
    <row r="97">
      <c r="A97" s="208" t="s">
        <v>219</v>
      </c>
      <c r="B97" s="208" t="s">
        <v>220</v>
      </c>
      <c r="C97" s="208" t="s">
        <v>221</v>
      </c>
    </row>
    <row r="98">
      <c r="A98" s="209" t="s">
        <v>222</v>
      </c>
      <c r="B98" s="210">
        <f t="shared" ref="B98:C98" si="17">B94</f>
        <v>3207.6</v>
      </c>
      <c r="C98" s="211">
        <f t="shared" si="17"/>
        <v>471904.845</v>
      </c>
    </row>
    <row r="99">
      <c r="A99" s="209" t="s">
        <v>162</v>
      </c>
      <c r="B99" s="210">
        <f t="shared" ref="B99:C99" si="18">F94</f>
        <v>1871.1</v>
      </c>
      <c r="C99" s="211">
        <f t="shared" si="18"/>
        <v>358741.1625</v>
      </c>
    </row>
    <row r="100">
      <c r="A100" s="209" t="s">
        <v>223</v>
      </c>
      <c r="B100" s="210">
        <f t="shared" ref="B100:C100" si="19">J94</f>
        <v>1069.2</v>
      </c>
      <c r="C100" s="211">
        <f t="shared" si="19"/>
        <v>205077.075</v>
      </c>
    </row>
    <row r="101">
      <c r="A101" s="212" t="s">
        <v>133</v>
      </c>
      <c r="B101" s="213">
        <f t="shared" ref="B101:C101" si="20">SUM(B98:B100)</f>
        <v>6147.9</v>
      </c>
      <c r="C101" s="214">
        <f t="shared" si="20"/>
        <v>1035723.083</v>
      </c>
    </row>
    <row r="107">
      <c r="A107" s="215" t="s">
        <v>224</v>
      </c>
      <c r="B107" s="215" t="s">
        <v>222</v>
      </c>
      <c r="C107" s="215" t="s">
        <v>225</v>
      </c>
      <c r="D107" s="215" t="s">
        <v>226</v>
      </c>
    </row>
    <row r="108">
      <c r="A108" s="157" t="s">
        <v>136</v>
      </c>
      <c r="B108" s="158" t="s">
        <v>217</v>
      </c>
      <c r="C108" s="158" t="s">
        <v>217</v>
      </c>
      <c r="D108" s="158" t="s">
        <v>217</v>
      </c>
    </row>
    <row r="109">
      <c r="A109" s="128" t="s">
        <v>138</v>
      </c>
      <c r="B109" s="159">
        <v>183.0</v>
      </c>
      <c r="C109" s="159">
        <v>107.0</v>
      </c>
      <c r="D109" s="136">
        <v>61.0</v>
      </c>
      <c r="E109" s="216"/>
      <c r="G109" s="217">
        <f t="shared" ref="G109:G120" si="21">B109+C109+D109</f>
        <v>351</v>
      </c>
    </row>
    <row r="110">
      <c r="A110" s="128" t="s">
        <v>139</v>
      </c>
      <c r="B110" s="159">
        <v>168.0</v>
      </c>
      <c r="C110" s="159">
        <v>98.0</v>
      </c>
      <c r="D110" s="136">
        <v>56.0</v>
      </c>
      <c r="E110" s="216"/>
      <c r="G110" s="217">
        <f t="shared" si="21"/>
        <v>322</v>
      </c>
    </row>
    <row r="111">
      <c r="A111" s="128" t="s">
        <v>140</v>
      </c>
      <c r="B111" s="159">
        <v>186.0</v>
      </c>
      <c r="C111" s="159">
        <v>108.0</v>
      </c>
      <c r="D111" s="136">
        <v>62.0</v>
      </c>
      <c r="E111" s="216"/>
      <c r="G111" s="217">
        <f t="shared" si="21"/>
        <v>356</v>
      </c>
    </row>
    <row r="112">
      <c r="A112" s="128" t="s">
        <v>141</v>
      </c>
      <c r="B112" s="159">
        <v>204.0</v>
      </c>
      <c r="C112" s="159">
        <v>120.0</v>
      </c>
      <c r="D112" s="136">
        <v>69.0</v>
      </c>
      <c r="E112" s="216"/>
      <c r="G112" s="217">
        <f t="shared" si="21"/>
        <v>393</v>
      </c>
    </row>
    <row r="113">
      <c r="A113" s="135" t="s">
        <v>142</v>
      </c>
      <c r="B113" s="159">
        <v>224.0</v>
      </c>
      <c r="C113" s="159">
        <v>130.0</v>
      </c>
      <c r="D113" s="136">
        <v>74.0</v>
      </c>
      <c r="E113" s="216"/>
      <c r="G113" s="217">
        <f t="shared" si="21"/>
        <v>428</v>
      </c>
    </row>
    <row r="114">
      <c r="A114" s="124" t="s">
        <v>143</v>
      </c>
      <c r="B114" s="159">
        <v>247.0</v>
      </c>
      <c r="C114" s="159">
        <v>144.0</v>
      </c>
      <c r="D114" s="136">
        <v>83.0</v>
      </c>
      <c r="E114" s="216"/>
      <c r="G114" s="217">
        <f t="shared" si="21"/>
        <v>474</v>
      </c>
    </row>
    <row r="115">
      <c r="A115" s="135" t="s">
        <v>144</v>
      </c>
      <c r="B115" s="159">
        <v>271.0</v>
      </c>
      <c r="C115" s="159">
        <v>158.0</v>
      </c>
      <c r="D115" s="136">
        <v>90.0</v>
      </c>
      <c r="E115" s="216"/>
      <c r="G115" s="217">
        <f t="shared" si="21"/>
        <v>519</v>
      </c>
    </row>
    <row r="116">
      <c r="A116" s="135" t="s">
        <v>145</v>
      </c>
      <c r="B116" s="159">
        <v>298.0</v>
      </c>
      <c r="C116" s="159">
        <v>174.0</v>
      </c>
      <c r="D116" s="136">
        <v>99.0</v>
      </c>
      <c r="E116" s="216"/>
      <c r="G116" s="217">
        <f t="shared" si="21"/>
        <v>571</v>
      </c>
    </row>
    <row r="117">
      <c r="A117" s="128" t="s">
        <v>146</v>
      </c>
      <c r="B117" s="159">
        <v>329.0</v>
      </c>
      <c r="C117" s="159">
        <v>191.0</v>
      </c>
      <c r="D117" s="136">
        <v>110.0</v>
      </c>
      <c r="E117" s="216"/>
      <c r="G117" s="217">
        <f t="shared" si="21"/>
        <v>630</v>
      </c>
    </row>
    <row r="118">
      <c r="A118" s="128" t="s">
        <v>147</v>
      </c>
      <c r="B118" s="159">
        <v>360.0</v>
      </c>
      <c r="C118" s="159">
        <v>210.0</v>
      </c>
      <c r="D118" s="136">
        <v>120.0</v>
      </c>
      <c r="E118" s="216"/>
      <c r="G118" s="217">
        <f t="shared" si="21"/>
        <v>690</v>
      </c>
    </row>
    <row r="119">
      <c r="A119" s="128" t="s">
        <v>148</v>
      </c>
      <c r="B119" s="159">
        <v>397.0</v>
      </c>
      <c r="C119" s="159">
        <v>232.0</v>
      </c>
      <c r="D119" s="136">
        <v>133.0</v>
      </c>
      <c r="E119" s="216"/>
      <c r="G119" s="217">
        <f t="shared" si="21"/>
        <v>762</v>
      </c>
    </row>
    <row r="120">
      <c r="A120" s="128" t="s">
        <v>149</v>
      </c>
      <c r="B120" s="159">
        <v>428.0</v>
      </c>
      <c r="C120" s="159">
        <v>250.0</v>
      </c>
      <c r="D120" s="136">
        <v>143.0</v>
      </c>
      <c r="E120" s="216"/>
      <c r="G120" s="217">
        <f t="shared" si="21"/>
        <v>821</v>
      </c>
    </row>
    <row r="121">
      <c r="A121" s="160" t="s">
        <v>150</v>
      </c>
      <c r="B121" s="163">
        <f t="shared" ref="B121:D121" si="22">SUM(B107:B120)</f>
        <v>3295</v>
      </c>
      <c r="C121" s="163">
        <f t="shared" si="22"/>
        <v>1922</v>
      </c>
      <c r="D121" s="163">
        <f t="shared" si="22"/>
        <v>1100</v>
      </c>
      <c r="E121" s="218">
        <f>B121+C121+D121</f>
        <v>6317</v>
      </c>
    </row>
  </sheetData>
  <autoFilter ref="$B$15:$E$15"/>
  <mergeCells count="8">
    <mergeCell ref="A2:L4"/>
    <mergeCell ref="A7:B7"/>
    <mergeCell ref="A30:E30"/>
    <mergeCell ref="A56:E56"/>
    <mergeCell ref="A78:K78"/>
    <mergeCell ref="A79:B80"/>
    <mergeCell ref="E79:F80"/>
    <mergeCell ref="I79:J80"/>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0"/>
    <col customWidth="1" min="2" max="2" width="20.71"/>
    <col customWidth="1" min="3" max="3" width="17.43"/>
    <col customWidth="1" min="8" max="8" width="21.43"/>
  </cols>
  <sheetData>
    <row r="1">
      <c r="A1" s="101" t="s">
        <v>227</v>
      </c>
      <c r="B1" s="102"/>
      <c r="C1" s="102"/>
      <c r="D1" s="102"/>
      <c r="E1" s="102"/>
      <c r="F1" s="102"/>
      <c r="G1" s="102"/>
      <c r="H1" s="102"/>
      <c r="I1" s="102"/>
      <c r="J1" s="102"/>
      <c r="K1" s="102"/>
      <c r="L1" s="102"/>
    </row>
    <row r="2">
      <c r="A2" s="103" t="s">
        <v>1</v>
      </c>
    </row>
    <row r="5">
      <c r="A5" s="104" t="s">
        <v>228</v>
      </c>
      <c r="B5" s="105"/>
      <c r="C5" s="105"/>
      <c r="D5" s="105"/>
      <c r="E5" s="105"/>
      <c r="F5" s="105"/>
      <c r="G5" s="105"/>
      <c r="H5" s="105"/>
      <c r="I5" s="105"/>
      <c r="J5" s="105"/>
      <c r="K5" s="105"/>
      <c r="L5" s="10"/>
    </row>
    <row r="6">
      <c r="A6" s="100"/>
      <c r="B6" s="100"/>
      <c r="C6" s="100"/>
      <c r="D6" s="100"/>
      <c r="E6" s="100"/>
      <c r="F6" s="100"/>
      <c r="G6" s="100"/>
      <c r="H6" s="100"/>
      <c r="I6" s="100"/>
      <c r="J6" s="100"/>
      <c r="K6" s="100"/>
      <c r="L6" s="100"/>
    </row>
    <row r="8">
      <c r="A8" s="204" t="s">
        <v>229</v>
      </c>
      <c r="B8" s="6"/>
      <c r="C8" s="6"/>
      <c r="D8" s="6"/>
      <c r="E8" s="6"/>
      <c r="H8" s="167" t="s">
        <v>220</v>
      </c>
      <c r="I8" s="219">
        <v>107.0</v>
      </c>
      <c r="J8" s="220">
        <v>98.0</v>
      </c>
      <c r="K8" s="219">
        <v>108.0</v>
      </c>
      <c r="L8" s="220">
        <v>120.0</v>
      </c>
      <c r="M8" s="219">
        <v>130.0</v>
      </c>
      <c r="N8" s="220">
        <v>144.0</v>
      </c>
      <c r="O8" s="219">
        <v>158.0</v>
      </c>
      <c r="P8" s="220">
        <v>174.0</v>
      </c>
      <c r="Q8" s="219">
        <v>191.0</v>
      </c>
      <c r="R8" s="220">
        <v>210.0</v>
      </c>
      <c r="S8" s="219">
        <v>232.0</v>
      </c>
      <c r="T8" s="220">
        <v>250.0</v>
      </c>
      <c r="V8" s="217"/>
    </row>
    <row r="9">
      <c r="A9" s="167" t="s">
        <v>171</v>
      </c>
      <c r="B9" s="167" t="s">
        <v>156</v>
      </c>
      <c r="H9" s="167" t="s">
        <v>230</v>
      </c>
      <c r="I9" s="221" t="s">
        <v>231</v>
      </c>
      <c r="J9" s="221" t="s">
        <v>232</v>
      </c>
      <c r="K9" s="221" t="s">
        <v>233</v>
      </c>
      <c r="L9" s="221" t="s">
        <v>234</v>
      </c>
      <c r="M9" s="221" t="s">
        <v>235</v>
      </c>
      <c r="N9" s="221" t="s">
        <v>236</v>
      </c>
      <c r="O9" s="221" t="s">
        <v>237</v>
      </c>
      <c r="P9" s="221" t="s">
        <v>238</v>
      </c>
      <c r="Q9" s="221" t="s">
        <v>239</v>
      </c>
      <c r="R9" s="221" t="s">
        <v>240</v>
      </c>
      <c r="S9" s="221" t="s">
        <v>241</v>
      </c>
      <c r="T9" s="221" t="s">
        <v>242</v>
      </c>
      <c r="V9" s="217"/>
    </row>
    <row r="10">
      <c r="A10" s="170" t="s">
        <v>175</v>
      </c>
      <c r="B10" s="171"/>
      <c r="I10" s="171"/>
      <c r="J10" s="222"/>
      <c r="K10" s="223"/>
      <c r="L10" s="224"/>
      <c r="M10" s="224"/>
      <c r="N10" s="224"/>
      <c r="O10" s="224"/>
      <c r="P10" s="224"/>
      <c r="Q10" s="225"/>
      <c r="R10" s="223"/>
      <c r="S10" s="224"/>
      <c r="T10" s="224"/>
      <c r="V10" s="217"/>
    </row>
    <row r="11">
      <c r="A11" s="172" t="s">
        <v>176</v>
      </c>
      <c r="B11" s="176">
        <v>144.0</v>
      </c>
      <c r="H11" s="172" t="s">
        <v>176</v>
      </c>
      <c r="I11" s="176">
        <f t="shared" ref="I11:I13" si="2">B11*$I$8</f>
        <v>15408</v>
      </c>
      <c r="J11" s="176">
        <f t="shared" ref="J11:J13" si="3">B11*$J$8</f>
        <v>14112</v>
      </c>
      <c r="K11" s="176">
        <f t="shared" ref="K11:T11" si="1">$B$11*K8</f>
        <v>15552</v>
      </c>
      <c r="L11" s="176">
        <f t="shared" si="1"/>
        <v>17280</v>
      </c>
      <c r="M11" s="176">
        <f t="shared" si="1"/>
        <v>18720</v>
      </c>
      <c r="N11" s="176">
        <f t="shared" si="1"/>
        <v>20736</v>
      </c>
      <c r="O11" s="176">
        <f t="shared" si="1"/>
        <v>22752</v>
      </c>
      <c r="P11" s="176">
        <f t="shared" si="1"/>
        <v>25056</v>
      </c>
      <c r="Q11" s="176">
        <f t="shared" si="1"/>
        <v>27504</v>
      </c>
      <c r="R11" s="176">
        <f t="shared" si="1"/>
        <v>30240</v>
      </c>
      <c r="S11" s="176">
        <f t="shared" si="1"/>
        <v>33408</v>
      </c>
      <c r="T11" s="176">
        <f t="shared" si="1"/>
        <v>36000</v>
      </c>
      <c r="V11" s="217"/>
    </row>
    <row r="12">
      <c r="A12" s="172" t="s">
        <v>178</v>
      </c>
      <c r="B12" s="176">
        <v>2.0</v>
      </c>
      <c r="H12" s="172" t="s">
        <v>178</v>
      </c>
      <c r="I12" s="176">
        <f t="shared" si="2"/>
        <v>214</v>
      </c>
      <c r="J12" s="176">
        <f t="shared" si="3"/>
        <v>196</v>
      </c>
      <c r="K12" s="176">
        <f t="shared" ref="K12:T12" si="4">$B$12*K8</f>
        <v>216</v>
      </c>
      <c r="L12" s="176">
        <f t="shared" si="4"/>
        <v>240</v>
      </c>
      <c r="M12" s="176">
        <f t="shared" si="4"/>
        <v>260</v>
      </c>
      <c r="N12" s="176">
        <f t="shared" si="4"/>
        <v>288</v>
      </c>
      <c r="O12" s="176">
        <f t="shared" si="4"/>
        <v>316</v>
      </c>
      <c r="P12" s="176">
        <f t="shared" si="4"/>
        <v>348</v>
      </c>
      <c r="Q12" s="176">
        <f t="shared" si="4"/>
        <v>382</v>
      </c>
      <c r="R12" s="176">
        <f t="shared" si="4"/>
        <v>420</v>
      </c>
      <c r="S12" s="176">
        <f t="shared" si="4"/>
        <v>464</v>
      </c>
      <c r="T12" s="176">
        <f t="shared" si="4"/>
        <v>500</v>
      </c>
      <c r="V12" s="217"/>
    </row>
    <row r="13">
      <c r="A13" s="172" t="s">
        <v>180</v>
      </c>
      <c r="B13" s="176">
        <v>12.0</v>
      </c>
      <c r="H13" s="172" t="s">
        <v>180</v>
      </c>
      <c r="I13" s="176">
        <f t="shared" si="2"/>
        <v>1284</v>
      </c>
      <c r="J13" s="176">
        <f t="shared" si="3"/>
        <v>1176</v>
      </c>
      <c r="K13" s="176">
        <f t="shared" ref="K13:T13" si="5">$B$13*K8</f>
        <v>1296</v>
      </c>
      <c r="L13" s="176">
        <f t="shared" si="5"/>
        <v>1440</v>
      </c>
      <c r="M13" s="176">
        <f t="shared" si="5"/>
        <v>1560</v>
      </c>
      <c r="N13" s="176">
        <f t="shared" si="5"/>
        <v>1728</v>
      </c>
      <c r="O13" s="176">
        <f t="shared" si="5"/>
        <v>1896</v>
      </c>
      <c r="P13" s="176">
        <f t="shared" si="5"/>
        <v>2088</v>
      </c>
      <c r="Q13" s="176">
        <f t="shared" si="5"/>
        <v>2292</v>
      </c>
      <c r="R13" s="176">
        <f t="shared" si="5"/>
        <v>2520</v>
      </c>
      <c r="S13" s="176">
        <f t="shared" si="5"/>
        <v>2784</v>
      </c>
      <c r="T13" s="176">
        <f t="shared" si="5"/>
        <v>3000</v>
      </c>
      <c r="V13" s="217"/>
    </row>
    <row r="14">
      <c r="A14" s="172"/>
      <c r="B14" s="176"/>
      <c r="H14" s="172"/>
      <c r="I14" s="176"/>
      <c r="J14" s="176"/>
      <c r="K14" s="176"/>
      <c r="L14" s="176"/>
      <c r="M14" s="176"/>
      <c r="N14" s="176"/>
      <c r="O14" s="176"/>
      <c r="P14" s="176"/>
      <c r="Q14" s="176"/>
      <c r="R14" s="176"/>
      <c r="S14" s="176"/>
      <c r="T14" s="176"/>
      <c r="V14" s="217"/>
    </row>
    <row r="15">
      <c r="A15" s="172"/>
      <c r="B15" s="176"/>
      <c r="H15" s="172"/>
      <c r="I15" s="176"/>
      <c r="J15" s="176"/>
      <c r="K15" s="176"/>
      <c r="L15" s="176"/>
      <c r="M15" s="176"/>
      <c r="N15" s="176"/>
      <c r="O15" s="176"/>
      <c r="P15" s="176"/>
      <c r="Q15" s="176"/>
      <c r="R15" s="176"/>
      <c r="S15" s="176"/>
      <c r="T15" s="176"/>
      <c r="V15" s="217"/>
    </row>
    <row r="16">
      <c r="A16" s="184" t="s">
        <v>133</v>
      </c>
      <c r="B16" s="187">
        <v>158.0</v>
      </c>
      <c r="H16" s="191" t="s">
        <v>133</v>
      </c>
      <c r="I16" s="187">
        <f t="shared" ref="I16:T16" si="6">SUM(I11:I13)</f>
        <v>16906</v>
      </c>
      <c r="J16" s="187">
        <f t="shared" si="6"/>
        <v>15484</v>
      </c>
      <c r="K16" s="187">
        <f t="shared" si="6"/>
        <v>17064</v>
      </c>
      <c r="L16" s="187">
        <f t="shared" si="6"/>
        <v>18960</v>
      </c>
      <c r="M16" s="187">
        <f t="shared" si="6"/>
        <v>20540</v>
      </c>
      <c r="N16" s="187">
        <f t="shared" si="6"/>
        <v>22752</v>
      </c>
      <c r="O16" s="187">
        <f t="shared" si="6"/>
        <v>24964</v>
      </c>
      <c r="P16" s="187">
        <f t="shared" si="6"/>
        <v>27492</v>
      </c>
      <c r="Q16" s="187">
        <f t="shared" si="6"/>
        <v>30178</v>
      </c>
      <c r="R16" s="187">
        <f t="shared" si="6"/>
        <v>33180</v>
      </c>
      <c r="S16" s="187">
        <f t="shared" si="6"/>
        <v>36656</v>
      </c>
      <c r="T16" s="187">
        <f t="shared" si="6"/>
        <v>39500</v>
      </c>
      <c r="V16" s="217"/>
    </row>
    <row r="17">
      <c r="A17" s="172"/>
      <c r="B17" s="188"/>
      <c r="H17" s="172"/>
      <c r="I17" s="176"/>
      <c r="J17" s="176"/>
      <c r="K17" s="176"/>
      <c r="L17" s="176"/>
      <c r="M17" s="176"/>
      <c r="N17" s="176"/>
      <c r="O17" s="176"/>
      <c r="P17" s="176"/>
      <c r="Q17" s="176"/>
      <c r="R17" s="176"/>
      <c r="S17" s="176"/>
      <c r="T17" s="176"/>
      <c r="V17" s="217"/>
    </row>
    <row r="18">
      <c r="A18" s="170" t="s">
        <v>181</v>
      </c>
      <c r="B18" s="189">
        <v>0.0</v>
      </c>
      <c r="H18" s="226" t="s">
        <v>181</v>
      </c>
      <c r="I18" s="227"/>
      <c r="J18" s="227"/>
      <c r="K18" s="227"/>
      <c r="L18" s="227"/>
      <c r="M18" s="227"/>
      <c r="N18" s="227"/>
      <c r="O18" s="227"/>
      <c r="P18" s="227"/>
      <c r="Q18" s="227"/>
      <c r="R18" s="227"/>
      <c r="S18" s="227"/>
      <c r="T18" s="228"/>
      <c r="V18" s="217"/>
    </row>
    <row r="19">
      <c r="A19" s="172" t="s">
        <v>182</v>
      </c>
      <c r="B19" s="176">
        <v>10.0</v>
      </c>
      <c r="H19" s="172" t="s">
        <v>182</v>
      </c>
      <c r="I19" s="176">
        <f t="shared" ref="I19:I21" si="8">B19*$I$8</f>
        <v>1070</v>
      </c>
      <c r="J19" s="176">
        <f t="shared" ref="J19:J21" si="9">B19*$J$8</f>
        <v>980</v>
      </c>
      <c r="K19" s="176">
        <f t="shared" ref="K19:T19" si="7">$B$19*K8</f>
        <v>1080</v>
      </c>
      <c r="L19" s="176">
        <f t="shared" si="7"/>
        <v>1200</v>
      </c>
      <c r="M19" s="176">
        <f t="shared" si="7"/>
        <v>1300</v>
      </c>
      <c r="N19" s="176">
        <f t="shared" si="7"/>
        <v>1440</v>
      </c>
      <c r="O19" s="176">
        <f t="shared" si="7"/>
        <v>1580</v>
      </c>
      <c r="P19" s="176">
        <f t="shared" si="7"/>
        <v>1740</v>
      </c>
      <c r="Q19" s="176">
        <f t="shared" si="7"/>
        <v>1910</v>
      </c>
      <c r="R19" s="176">
        <f t="shared" si="7"/>
        <v>2100</v>
      </c>
      <c r="S19" s="176">
        <f t="shared" si="7"/>
        <v>2320</v>
      </c>
      <c r="T19" s="176">
        <f t="shared" si="7"/>
        <v>2500</v>
      </c>
      <c r="V19" s="217"/>
    </row>
    <row r="20">
      <c r="A20" s="172" t="s">
        <v>184</v>
      </c>
      <c r="B20" s="176">
        <v>4.0</v>
      </c>
      <c r="H20" s="172" t="s">
        <v>184</v>
      </c>
      <c r="I20" s="176">
        <f t="shared" si="8"/>
        <v>428</v>
      </c>
      <c r="J20" s="176">
        <f t="shared" si="9"/>
        <v>392</v>
      </c>
      <c r="K20" s="176">
        <f t="shared" ref="K20:T20" si="10">$B$20*K8</f>
        <v>432</v>
      </c>
      <c r="L20" s="176">
        <f t="shared" si="10"/>
        <v>480</v>
      </c>
      <c r="M20" s="176">
        <f t="shared" si="10"/>
        <v>520</v>
      </c>
      <c r="N20" s="176">
        <f t="shared" si="10"/>
        <v>576</v>
      </c>
      <c r="O20" s="176">
        <f t="shared" si="10"/>
        <v>632</v>
      </c>
      <c r="P20" s="176">
        <f t="shared" si="10"/>
        <v>696</v>
      </c>
      <c r="Q20" s="176">
        <f t="shared" si="10"/>
        <v>764</v>
      </c>
      <c r="R20" s="176">
        <f t="shared" si="10"/>
        <v>840</v>
      </c>
      <c r="S20" s="176">
        <f t="shared" si="10"/>
        <v>928</v>
      </c>
      <c r="T20" s="176">
        <f t="shared" si="10"/>
        <v>1000</v>
      </c>
    </row>
    <row r="21">
      <c r="A21" s="172" t="s">
        <v>185</v>
      </c>
      <c r="B21" s="176">
        <v>4.0</v>
      </c>
      <c r="H21" s="172" t="s">
        <v>185</v>
      </c>
      <c r="I21" s="176">
        <f t="shared" si="8"/>
        <v>428</v>
      </c>
      <c r="J21" s="176">
        <f t="shared" si="9"/>
        <v>392</v>
      </c>
      <c r="K21" s="176">
        <f t="shared" ref="K21:T21" si="11">$B$21*K8</f>
        <v>432</v>
      </c>
      <c r="L21" s="176">
        <f t="shared" si="11"/>
        <v>480</v>
      </c>
      <c r="M21" s="176">
        <f t="shared" si="11"/>
        <v>520</v>
      </c>
      <c r="N21" s="176">
        <f t="shared" si="11"/>
        <v>576</v>
      </c>
      <c r="O21" s="176">
        <f t="shared" si="11"/>
        <v>632</v>
      </c>
      <c r="P21" s="176">
        <f t="shared" si="11"/>
        <v>696</v>
      </c>
      <c r="Q21" s="176">
        <f t="shared" si="11"/>
        <v>764</v>
      </c>
      <c r="R21" s="176">
        <f t="shared" si="11"/>
        <v>840</v>
      </c>
      <c r="S21" s="176">
        <f t="shared" si="11"/>
        <v>928</v>
      </c>
      <c r="T21" s="176">
        <f t="shared" si="11"/>
        <v>1000</v>
      </c>
    </row>
    <row r="22">
      <c r="A22" s="191" t="str">
        <f>A16</f>
        <v>TOTAL </v>
      </c>
      <c r="B22" s="187">
        <v>18.0</v>
      </c>
      <c r="C22" s="202"/>
      <c r="D22" s="202"/>
      <c r="E22" s="202"/>
      <c r="H22" s="191" t="str">
        <f>H16</f>
        <v>TOTAL </v>
      </c>
      <c r="I22" s="187">
        <f t="shared" ref="I22:T22" si="12">SUM(I19:I21)</f>
        <v>1926</v>
      </c>
      <c r="J22" s="187">
        <f t="shared" si="12"/>
        <v>1764</v>
      </c>
      <c r="K22" s="187">
        <f t="shared" si="12"/>
        <v>1944</v>
      </c>
      <c r="L22" s="187">
        <f t="shared" si="12"/>
        <v>2160</v>
      </c>
      <c r="M22" s="187">
        <f t="shared" si="12"/>
        <v>2340</v>
      </c>
      <c r="N22" s="187">
        <f t="shared" si="12"/>
        <v>2592</v>
      </c>
      <c r="O22" s="187">
        <f t="shared" si="12"/>
        <v>2844</v>
      </c>
      <c r="P22" s="187">
        <f t="shared" si="12"/>
        <v>3132</v>
      </c>
      <c r="Q22" s="187">
        <f t="shared" si="12"/>
        <v>3438</v>
      </c>
      <c r="R22" s="187">
        <f t="shared" si="12"/>
        <v>3780</v>
      </c>
      <c r="S22" s="187">
        <f t="shared" si="12"/>
        <v>4176</v>
      </c>
      <c r="T22" s="187">
        <f t="shared" si="12"/>
        <v>4500</v>
      </c>
    </row>
    <row r="23">
      <c r="A23" s="184" t="s">
        <v>243</v>
      </c>
      <c r="B23" s="229">
        <v>15.625</v>
      </c>
      <c r="C23" s="230"/>
      <c r="D23" s="231"/>
      <c r="E23" s="231"/>
      <c r="H23" s="191" t="s">
        <v>243</v>
      </c>
      <c r="I23" s="187">
        <f>B23*$I$8</f>
        <v>1671.875</v>
      </c>
      <c r="J23" s="187">
        <f>B23*$J$8</f>
        <v>1531.25</v>
      </c>
      <c r="K23" s="187">
        <f t="shared" ref="K23:T23" si="13">$B$23*K8</f>
        <v>1687.5</v>
      </c>
      <c r="L23" s="187">
        <f t="shared" si="13"/>
        <v>1875</v>
      </c>
      <c r="M23" s="187">
        <f t="shared" si="13"/>
        <v>2031.25</v>
      </c>
      <c r="N23" s="187">
        <f t="shared" si="13"/>
        <v>2250</v>
      </c>
      <c r="O23" s="187">
        <f t="shared" si="13"/>
        <v>2468.75</v>
      </c>
      <c r="P23" s="187">
        <f t="shared" si="13"/>
        <v>2718.75</v>
      </c>
      <c r="Q23" s="187">
        <f t="shared" si="13"/>
        <v>2984.375</v>
      </c>
      <c r="R23" s="187">
        <f t="shared" si="13"/>
        <v>3281.25</v>
      </c>
      <c r="S23" s="187">
        <f t="shared" si="13"/>
        <v>3625</v>
      </c>
      <c r="T23" s="187">
        <f t="shared" si="13"/>
        <v>3906.25</v>
      </c>
    </row>
    <row r="24">
      <c r="I24" s="232">
        <f t="shared" ref="I24:T24" si="14">I22+I23</f>
        <v>3597.875</v>
      </c>
      <c r="J24" s="232">
        <f t="shared" si="14"/>
        <v>3295.25</v>
      </c>
      <c r="K24" s="232">
        <f t="shared" si="14"/>
        <v>3631.5</v>
      </c>
      <c r="L24" s="232">
        <f t="shared" si="14"/>
        <v>4035</v>
      </c>
      <c r="M24" s="232">
        <f t="shared" si="14"/>
        <v>4371.25</v>
      </c>
      <c r="N24" s="232">
        <f t="shared" si="14"/>
        <v>4842</v>
      </c>
      <c r="O24" s="232">
        <f t="shared" si="14"/>
        <v>5312.75</v>
      </c>
      <c r="P24" s="232">
        <f t="shared" si="14"/>
        <v>5850.75</v>
      </c>
      <c r="Q24" s="232">
        <f t="shared" si="14"/>
        <v>6422.375</v>
      </c>
      <c r="R24" s="232">
        <f t="shared" si="14"/>
        <v>7061.25</v>
      </c>
      <c r="S24" s="232">
        <f t="shared" si="14"/>
        <v>7801</v>
      </c>
      <c r="T24" s="232">
        <f t="shared" si="14"/>
        <v>8406.25</v>
      </c>
    </row>
    <row r="25">
      <c r="A25" s="204" t="s">
        <v>194</v>
      </c>
      <c r="B25" s="6"/>
      <c r="C25" s="6"/>
      <c r="D25" s="6"/>
      <c r="E25" s="6"/>
      <c r="H25" s="167" t="s">
        <v>220</v>
      </c>
      <c r="I25" s="221">
        <v>183.0</v>
      </c>
      <c r="J25" s="221">
        <v>168.0</v>
      </c>
      <c r="K25" s="221">
        <v>186.0</v>
      </c>
      <c r="L25" s="221">
        <v>204.0</v>
      </c>
      <c r="M25" s="221">
        <v>224.0</v>
      </c>
      <c r="N25" s="221">
        <v>247.0</v>
      </c>
      <c r="O25" s="221">
        <v>271.0</v>
      </c>
      <c r="P25" s="221">
        <v>298.0</v>
      </c>
      <c r="Q25" s="221">
        <v>329.0</v>
      </c>
      <c r="R25" s="221">
        <v>360.0</v>
      </c>
      <c r="S25" s="221">
        <v>397.0</v>
      </c>
      <c r="T25" s="221">
        <v>428.0</v>
      </c>
    </row>
    <row r="26">
      <c r="A26" s="167" t="s">
        <v>171</v>
      </c>
      <c r="B26" s="167" t="s">
        <v>156</v>
      </c>
      <c r="H26" s="167" t="s">
        <v>230</v>
      </c>
      <c r="I26" s="221" t="s">
        <v>231</v>
      </c>
      <c r="J26" s="221" t="s">
        <v>232</v>
      </c>
      <c r="K26" s="221" t="s">
        <v>233</v>
      </c>
      <c r="L26" s="221" t="s">
        <v>234</v>
      </c>
      <c r="M26" s="221" t="s">
        <v>235</v>
      </c>
      <c r="N26" s="221" t="s">
        <v>236</v>
      </c>
      <c r="O26" s="221" t="s">
        <v>237</v>
      </c>
      <c r="P26" s="221" t="s">
        <v>238</v>
      </c>
      <c r="Q26" s="221" t="s">
        <v>239</v>
      </c>
      <c r="R26" s="221" t="s">
        <v>240</v>
      </c>
      <c r="S26" s="221" t="s">
        <v>241</v>
      </c>
      <c r="T26" s="221" t="s">
        <v>242</v>
      </c>
      <c r="V26" s="217"/>
      <c r="W26" s="233"/>
      <c r="X26" s="234"/>
      <c r="Y26" s="233"/>
      <c r="Z26" s="234"/>
      <c r="AA26" s="233"/>
      <c r="AB26" s="234"/>
      <c r="AC26" s="233"/>
      <c r="AD26" s="234"/>
      <c r="AE26" s="233"/>
      <c r="AF26" s="234"/>
      <c r="AG26" s="233"/>
      <c r="AH26" s="234"/>
    </row>
    <row r="27">
      <c r="A27" s="170" t="s">
        <v>175</v>
      </c>
      <c r="B27" s="170"/>
      <c r="I27" s="171"/>
      <c r="J27" s="222"/>
      <c r="K27" s="223"/>
      <c r="L27" s="224"/>
      <c r="M27" s="224"/>
      <c r="N27" s="224"/>
      <c r="O27" s="224"/>
      <c r="P27" s="224"/>
      <c r="Q27" s="225"/>
      <c r="R27" s="223"/>
      <c r="S27" s="224"/>
      <c r="T27" s="224"/>
      <c r="V27" s="217"/>
    </row>
    <row r="28">
      <c r="A28" s="172" t="s">
        <v>195</v>
      </c>
      <c r="B28" s="176">
        <v>96.0</v>
      </c>
      <c r="H28" s="172" t="str">
        <f t="shared" ref="H28:H31" si="16">A28</f>
        <v>Tela algodón (1.2 m)</v>
      </c>
      <c r="I28" s="176">
        <f t="shared" ref="I28:T28" si="15">$B$28*I25</f>
        <v>17568</v>
      </c>
      <c r="J28" s="176">
        <f t="shared" si="15"/>
        <v>16128</v>
      </c>
      <c r="K28" s="176">
        <f t="shared" si="15"/>
        <v>17856</v>
      </c>
      <c r="L28" s="176">
        <f t="shared" si="15"/>
        <v>19584</v>
      </c>
      <c r="M28" s="176">
        <f t="shared" si="15"/>
        <v>21504</v>
      </c>
      <c r="N28" s="176">
        <f t="shared" si="15"/>
        <v>23712</v>
      </c>
      <c r="O28" s="176">
        <f t="shared" si="15"/>
        <v>26016</v>
      </c>
      <c r="P28" s="176">
        <f t="shared" si="15"/>
        <v>28608</v>
      </c>
      <c r="Q28" s="176">
        <f t="shared" si="15"/>
        <v>31584</v>
      </c>
      <c r="R28" s="176">
        <f t="shared" si="15"/>
        <v>34560</v>
      </c>
      <c r="S28" s="176">
        <f t="shared" si="15"/>
        <v>38112</v>
      </c>
      <c r="T28" s="176">
        <f t="shared" si="15"/>
        <v>41088</v>
      </c>
      <c r="V28" s="217"/>
    </row>
    <row r="29">
      <c r="A29" s="172" t="s">
        <v>197</v>
      </c>
      <c r="B29" s="176">
        <v>2.0</v>
      </c>
      <c r="H29" s="172" t="str">
        <f t="shared" si="16"/>
        <v>Hilo (costura)</v>
      </c>
      <c r="I29" s="176">
        <f t="shared" ref="I29:T29" si="17">$B$29*I25</f>
        <v>366</v>
      </c>
      <c r="J29" s="176">
        <f t="shared" si="17"/>
        <v>336</v>
      </c>
      <c r="K29" s="176">
        <f t="shared" si="17"/>
        <v>372</v>
      </c>
      <c r="L29" s="176">
        <f t="shared" si="17"/>
        <v>408</v>
      </c>
      <c r="M29" s="176">
        <f t="shared" si="17"/>
        <v>448</v>
      </c>
      <c r="N29" s="176">
        <f t="shared" si="17"/>
        <v>494</v>
      </c>
      <c r="O29" s="176">
        <f t="shared" si="17"/>
        <v>542</v>
      </c>
      <c r="P29" s="176">
        <f t="shared" si="17"/>
        <v>596</v>
      </c>
      <c r="Q29" s="176">
        <f t="shared" si="17"/>
        <v>658</v>
      </c>
      <c r="R29" s="176">
        <f t="shared" si="17"/>
        <v>720</v>
      </c>
      <c r="S29" s="176">
        <f t="shared" si="17"/>
        <v>794</v>
      </c>
      <c r="T29" s="176">
        <f t="shared" si="17"/>
        <v>856</v>
      </c>
      <c r="V29" s="217"/>
    </row>
    <row r="30">
      <c r="A30" s="172" t="s">
        <v>199</v>
      </c>
      <c r="B30" s="176">
        <v>8.0</v>
      </c>
      <c r="H30" s="172" t="str">
        <f t="shared" si="16"/>
        <v>pintura </v>
      </c>
      <c r="I30" s="176">
        <f t="shared" ref="I30:T30" si="18">$B$30*I25</f>
        <v>1464</v>
      </c>
      <c r="J30" s="176">
        <f t="shared" si="18"/>
        <v>1344</v>
      </c>
      <c r="K30" s="176">
        <f t="shared" si="18"/>
        <v>1488</v>
      </c>
      <c r="L30" s="176">
        <f t="shared" si="18"/>
        <v>1632</v>
      </c>
      <c r="M30" s="176">
        <f t="shared" si="18"/>
        <v>1792</v>
      </c>
      <c r="N30" s="176">
        <f t="shared" si="18"/>
        <v>1976</v>
      </c>
      <c r="O30" s="176">
        <f t="shared" si="18"/>
        <v>2168</v>
      </c>
      <c r="P30" s="176">
        <f t="shared" si="18"/>
        <v>2384</v>
      </c>
      <c r="Q30" s="176">
        <f t="shared" si="18"/>
        <v>2632</v>
      </c>
      <c r="R30" s="176">
        <f t="shared" si="18"/>
        <v>2880</v>
      </c>
      <c r="S30" s="176">
        <f t="shared" si="18"/>
        <v>3176</v>
      </c>
      <c r="T30" s="176">
        <f t="shared" si="18"/>
        <v>3424</v>
      </c>
      <c r="V30" s="217"/>
    </row>
    <row r="31">
      <c r="A31" s="172" t="s">
        <v>201</v>
      </c>
      <c r="B31" s="176">
        <v>2.0</v>
      </c>
      <c r="H31" s="172" t="str">
        <f t="shared" si="16"/>
        <v>boton </v>
      </c>
      <c r="I31" s="176">
        <f t="shared" ref="I31:T31" si="19">$B$31*I25</f>
        <v>366</v>
      </c>
      <c r="J31" s="176">
        <f t="shared" si="19"/>
        <v>336</v>
      </c>
      <c r="K31" s="176">
        <f t="shared" si="19"/>
        <v>372</v>
      </c>
      <c r="L31" s="176">
        <f t="shared" si="19"/>
        <v>408</v>
      </c>
      <c r="M31" s="176">
        <f t="shared" si="19"/>
        <v>448</v>
      </c>
      <c r="N31" s="176">
        <f t="shared" si="19"/>
        <v>494</v>
      </c>
      <c r="O31" s="176">
        <f t="shared" si="19"/>
        <v>542</v>
      </c>
      <c r="P31" s="176">
        <f t="shared" si="19"/>
        <v>596</v>
      </c>
      <c r="Q31" s="176">
        <f t="shared" si="19"/>
        <v>658</v>
      </c>
      <c r="R31" s="176">
        <f t="shared" si="19"/>
        <v>720</v>
      </c>
      <c r="S31" s="176">
        <f t="shared" si="19"/>
        <v>794</v>
      </c>
      <c r="T31" s="176">
        <f t="shared" si="19"/>
        <v>856</v>
      </c>
      <c r="V31" s="217"/>
    </row>
    <row r="32">
      <c r="A32" s="172"/>
      <c r="B32" s="176"/>
      <c r="H32" s="172"/>
      <c r="I32" s="176"/>
      <c r="J32" s="176"/>
      <c r="K32" s="176"/>
      <c r="L32" s="176"/>
      <c r="M32" s="176"/>
      <c r="N32" s="176"/>
      <c r="O32" s="176"/>
      <c r="P32" s="176"/>
      <c r="Q32" s="176"/>
      <c r="R32" s="176"/>
      <c r="S32" s="176"/>
      <c r="T32" s="176"/>
      <c r="V32" s="217"/>
    </row>
    <row r="33">
      <c r="A33" s="184" t="s">
        <v>133</v>
      </c>
      <c r="B33" s="187">
        <v>106.0</v>
      </c>
      <c r="H33" s="191" t="s">
        <v>133</v>
      </c>
      <c r="I33" s="187">
        <f t="shared" ref="I33:T33" si="20">SUM(I28:I30)</f>
        <v>19398</v>
      </c>
      <c r="J33" s="187">
        <f t="shared" si="20"/>
        <v>17808</v>
      </c>
      <c r="K33" s="187">
        <f t="shared" si="20"/>
        <v>19716</v>
      </c>
      <c r="L33" s="187">
        <f t="shared" si="20"/>
        <v>21624</v>
      </c>
      <c r="M33" s="187">
        <f t="shared" si="20"/>
        <v>23744</v>
      </c>
      <c r="N33" s="187">
        <f t="shared" si="20"/>
        <v>26182</v>
      </c>
      <c r="O33" s="187">
        <f t="shared" si="20"/>
        <v>28726</v>
      </c>
      <c r="P33" s="187">
        <f t="shared" si="20"/>
        <v>31588</v>
      </c>
      <c r="Q33" s="187">
        <f t="shared" si="20"/>
        <v>34874</v>
      </c>
      <c r="R33" s="187">
        <f t="shared" si="20"/>
        <v>38160</v>
      </c>
      <c r="S33" s="187">
        <f t="shared" si="20"/>
        <v>42082</v>
      </c>
      <c r="T33" s="187">
        <f t="shared" si="20"/>
        <v>45368</v>
      </c>
      <c r="V33" s="217"/>
    </row>
    <row r="34">
      <c r="A34" s="172"/>
      <c r="B34" s="188"/>
      <c r="H34" s="172"/>
      <c r="I34" s="176"/>
      <c r="J34" s="176"/>
      <c r="K34" s="176"/>
      <c r="L34" s="176"/>
      <c r="M34" s="176"/>
      <c r="N34" s="176"/>
      <c r="O34" s="176"/>
      <c r="P34" s="176"/>
      <c r="Q34" s="176"/>
      <c r="R34" s="176"/>
      <c r="S34" s="176"/>
      <c r="T34" s="176"/>
      <c r="V34" s="217"/>
    </row>
    <row r="35">
      <c r="A35" s="170" t="s">
        <v>181</v>
      </c>
      <c r="B35" s="189">
        <v>0.0</v>
      </c>
      <c r="H35" s="226" t="s">
        <v>181</v>
      </c>
      <c r="I35" s="227"/>
      <c r="J35" s="227"/>
      <c r="K35" s="227"/>
      <c r="L35" s="227"/>
      <c r="M35" s="227"/>
      <c r="N35" s="227"/>
      <c r="O35" s="227"/>
      <c r="P35" s="227"/>
      <c r="Q35" s="227"/>
      <c r="R35" s="227"/>
      <c r="S35" s="227"/>
      <c r="T35" s="228"/>
      <c r="V35" s="217"/>
    </row>
    <row r="36">
      <c r="A36" s="172" t="s">
        <v>203</v>
      </c>
      <c r="B36" s="176">
        <v>3.0</v>
      </c>
      <c r="H36" s="172" t="str">
        <f t="shared" ref="H36:H37" si="22">A36</f>
        <v>Etiqueta</v>
      </c>
      <c r="I36" s="176">
        <f t="shared" ref="I36:T36" si="21">$B$36*I25</f>
        <v>549</v>
      </c>
      <c r="J36" s="176">
        <f t="shared" si="21"/>
        <v>504</v>
      </c>
      <c r="K36" s="176">
        <f t="shared" si="21"/>
        <v>558</v>
      </c>
      <c r="L36" s="176">
        <f t="shared" si="21"/>
        <v>612</v>
      </c>
      <c r="M36" s="176">
        <f t="shared" si="21"/>
        <v>672</v>
      </c>
      <c r="N36" s="176">
        <f t="shared" si="21"/>
        <v>741</v>
      </c>
      <c r="O36" s="176">
        <f t="shared" si="21"/>
        <v>813</v>
      </c>
      <c r="P36" s="176">
        <f t="shared" si="21"/>
        <v>894</v>
      </c>
      <c r="Q36" s="176">
        <f t="shared" si="21"/>
        <v>987</v>
      </c>
      <c r="R36" s="176">
        <f t="shared" si="21"/>
        <v>1080</v>
      </c>
      <c r="S36" s="176">
        <f t="shared" si="21"/>
        <v>1191</v>
      </c>
      <c r="T36" s="176">
        <f t="shared" si="21"/>
        <v>1284</v>
      </c>
      <c r="V36" s="217"/>
    </row>
    <row r="37">
      <c r="A37" s="172" t="s">
        <v>204</v>
      </c>
      <c r="B37" s="176">
        <v>3.0</v>
      </c>
      <c r="H37" s="172" t="str">
        <f t="shared" si="22"/>
        <v>Bolsa individual</v>
      </c>
      <c r="I37" s="176">
        <f t="shared" ref="I37:T37" si="23">$B$37*I25</f>
        <v>549</v>
      </c>
      <c r="J37" s="176">
        <f t="shared" si="23"/>
        <v>504</v>
      </c>
      <c r="K37" s="176">
        <f t="shared" si="23"/>
        <v>558</v>
      </c>
      <c r="L37" s="176">
        <f t="shared" si="23"/>
        <v>612</v>
      </c>
      <c r="M37" s="176">
        <f t="shared" si="23"/>
        <v>672</v>
      </c>
      <c r="N37" s="176">
        <f t="shared" si="23"/>
        <v>741</v>
      </c>
      <c r="O37" s="176">
        <f t="shared" si="23"/>
        <v>813</v>
      </c>
      <c r="P37" s="176">
        <f t="shared" si="23"/>
        <v>894</v>
      </c>
      <c r="Q37" s="176">
        <f t="shared" si="23"/>
        <v>987</v>
      </c>
      <c r="R37" s="176">
        <f t="shared" si="23"/>
        <v>1080</v>
      </c>
      <c r="S37" s="176">
        <f t="shared" si="23"/>
        <v>1191</v>
      </c>
      <c r="T37" s="176">
        <f t="shared" si="23"/>
        <v>1284</v>
      </c>
      <c r="V37" s="217"/>
    </row>
    <row r="38">
      <c r="A38" s="172"/>
      <c r="B38" s="176"/>
      <c r="C38" s="202"/>
      <c r="D38" s="202"/>
      <c r="E38" s="202"/>
      <c r="H38" s="172"/>
      <c r="I38" s="176"/>
      <c r="J38" s="176"/>
      <c r="K38" s="176"/>
      <c r="L38" s="176"/>
      <c r="M38" s="176"/>
      <c r="N38" s="176"/>
      <c r="O38" s="176"/>
      <c r="P38" s="176"/>
      <c r="Q38" s="176"/>
      <c r="R38" s="176"/>
      <c r="S38" s="176"/>
      <c r="T38" s="176"/>
    </row>
    <row r="39">
      <c r="A39" s="191" t="str">
        <f>A33</f>
        <v>TOTAL </v>
      </c>
      <c r="B39" s="187">
        <v>6.0</v>
      </c>
      <c r="C39" s="202"/>
      <c r="D39" s="202"/>
      <c r="E39" s="202"/>
      <c r="H39" s="191" t="str">
        <f>H33</f>
        <v>TOTAL </v>
      </c>
      <c r="I39" s="187">
        <f t="shared" ref="I39:T39" si="24">SUM(I36:I38)</f>
        <v>1098</v>
      </c>
      <c r="J39" s="187">
        <f t="shared" si="24"/>
        <v>1008</v>
      </c>
      <c r="K39" s="187">
        <f t="shared" si="24"/>
        <v>1116</v>
      </c>
      <c r="L39" s="187">
        <f t="shared" si="24"/>
        <v>1224</v>
      </c>
      <c r="M39" s="187">
        <f t="shared" si="24"/>
        <v>1344</v>
      </c>
      <c r="N39" s="187">
        <f t="shared" si="24"/>
        <v>1482</v>
      </c>
      <c r="O39" s="187">
        <f t="shared" si="24"/>
        <v>1626</v>
      </c>
      <c r="P39" s="187">
        <f t="shared" si="24"/>
        <v>1788</v>
      </c>
      <c r="Q39" s="187">
        <f t="shared" si="24"/>
        <v>1974</v>
      </c>
      <c r="R39" s="187">
        <f t="shared" si="24"/>
        <v>2160</v>
      </c>
      <c r="S39" s="187">
        <f t="shared" si="24"/>
        <v>2382</v>
      </c>
      <c r="T39" s="187">
        <f t="shared" si="24"/>
        <v>2568</v>
      </c>
    </row>
    <row r="40">
      <c r="A40" s="191" t="str">
        <f>A23</f>
        <v>TOTAL MANO DE OBRA </v>
      </c>
      <c r="B40" s="187">
        <v>49.11</v>
      </c>
      <c r="C40" s="231"/>
      <c r="D40" s="231"/>
      <c r="E40" s="231"/>
      <c r="H40" s="191" t="s">
        <v>243</v>
      </c>
      <c r="I40" s="187">
        <f t="shared" ref="I40:T40" si="25">$B$40*I25</f>
        <v>8987.13</v>
      </c>
      <c r="J40" s="187">
        <f t="shared" si="25"/>
        <v>8250.48</v>
      </c>
      <c r="K40" s="187">
        <f t="shared" si="25"/>
        <v>9134.46</v>
      </c>
      <c r="L40" s="187">
        <f t="shared" si="25"/>
        <v>10018.44</v>
      </c>
      <c r="M40" s="187">
        <f t="shared" si="25"/>
        <v>11000.64</v>
      </c>
      <c r="N40" s="187">
        <f t="shared" si="25"/>
        <v>12130.17</v>
      </c>
      <c r="O40" s="187">
        <f t="shared" si="25"/>
        <v>13308.81</v>
      </c>
      <c r="P40" s="187">
        <f t="shared" si="25"/>
        <v>14634.78</v>
      </c>
      <c r="Q40" s="187">
        <f t="shared" si="25"/>
        <v>16157.19</v>
      </c>
      <c r="R40" s="187">
        <f t="shared" si="25"/>
        <v>17679.6</v>
      </c>
      <c r="S40" s="187">
        <f t="shared" si="25"/>
        <v>19496.67</v>
      </c>
      <c r="T40" s="187">
        <f t="shared" si="25"/>
        <v>21019.08</v>
      </c>
    </row>
    <row r="41">
      <c r="C41" s="202"/>
      <c r="D41" s="202"/>
      <c r="E41" s="202"/>
      <c r="I41" s="232">
        <f t="shared" ref="I41:T41" si="26">I39+I40</f>
        <v>10085.13</v>
      </c>
      <c r="J41" s="232">
        <f t="shared" si="26"/>
        <v>9258.48</v>
      </c>
      <c r="K41" s="232">
        <f t="shared" si="26"/>
        <v>10250.46</v>
      </c>
      <c r="L41" s="232">
        <f t="shared" si="26"/>
        <v>11242.44</v>
      </c>
      <c r="M41" s="232">
        <f t="shared" si="26"/>
        <v>12344.64</v>
      </c>
      <c r="N41" s="232">
        <f t="shared" si="26"/>
        <v>13612.17</v>
      </c>
      <c r="O41" s="232">
        <f t="shared" si="26"/>
        <v>14934.81</v>
      </c>
      <c r="P41" s="232">
        <f t="shared" si="26"/>
        <v>16422.78</v>
      </c>
      <c r="Q41" s="232">
        <f t="shared" si="26"/>
        <v>18131.19</v>
      </c>
      <c r="R41" s="232">
        <f t="shared" si="26"/>
        <v>19839.6</v>
      </c>
      <c r="S41" s="232">
        <f t="shared" si="26"/>
        <v>21878.67</v>
      </c>
      <c r="T41" s="232">
        <f t="shared" si="26"/>
        <v>23587.08</v>
      </c>
    </row>
    <row r="42">
      <c r="A42" s="205" t="s">
        <v>208</v>
      </c>
      <c r="B42" s="6"/>
      <c r="C42" s="6"/>
      <c r="D42" s="6"/>
      <c r="E42" s="6"/>
      <c r="H42" s="167" t="s">
        <v>220</v>
      </c>
      <c r="I42" s="235">
        <v>61.0</v>
      </c>
      <c r="J42" s="235">
        <v>56.0</v>
      </c>
      <c r="K42" s="235">
        <v>62.0</v>
      </c>
      <c r="L42" s="235">
        <v>69.0</v>
      </c>
      <c r="M42" s="235">
        <v>74.0</v>
      </c>
      <c r="N42" s="235">
        <v>83.0</v>
      </c>
      <c r="O42" s="235">
        <v>90.0</v>
      </c>
      <c r="P42" s="235">
        <v>99.0</v>
      </c>
      <c r="Q42" s="235">
        <v>110.0</v>
      </c>
      <c r="R42" s="235">
        <v>120.0</v>
      </c>
      <c r="S42" s="235">
        <v>133.0</v>
      </c>
      <c r="T42" s="235">
        <v>143.0</v>
      </c>
      <c r="V42" s="236"/>
      <c r="W42" s="236"/>
      <c r="X42" s="236"/>
      <c r="Y42" s="236"/>
      <c r="Z42" s="236"/>
      <c r="AA42" s="236"/>
      <c r="AB42" s="236"/>
      <c r="AC42" s="236"/>
      <c r="AD42" s="236"/>
      <c r="AE42" s="237"/>
      <c r="AF42" s="236"/>
      <c r="AG42" s="236"/>
      <c r="AH42" s="236"/>
    </row>
    <row r="43">
      <c r="A43" s="167" t="s">
        <v>171</v>
      </c>
      <c r="B43" s="168" t="s">
        <v>156</v>
      </c>
      <c r="H43" s="167" t="s">
        <v>230</v>
      </c>
      <c r="I43" s="221" t="s">
        <v>231</v>
      </c>
      <c r="J43" s="221" t="s">
        <v>232</v>
      </c>
      <c r="K43" s="221" t="s">
        <v>233</v>
      </c>
      <c r="L43" s="221" t="s">
        <v>234</v>
      </c>
      <c r="M43" s="221" t="s">
        <v>235</v>
      </c>
      <c r="N43" s="221" t="s">
        <v>236</v>
      </c>
      <c r="O43" s="221" t="s">
        <v>237</v>
      </c>
      <c r="P43" s="221" t="s">
        <v>238</v>
      </c>
      <c r="Q43" s="221" t="s">
        <v>239</v>
      </c>
      <c r="R43" s="221" t="s">
        <v>240</v>
      </c>
      <c r="S43" s="221" t="s">
        <v>241</v>
      </c>
      <c r="T43" s="221" t="s">
        <v>242</v>
      </c>
      <c r="V43" s="236"/>
    </row>
    <row r="44">
      <c r="A44" s="170" t="s">
        <v>175</v>
      </c>
      <c r="B44" s="171"/>
      <c r="I44" s="171"/>
      <c r="J44" s="222"/>
      <c r="K44" s="223"/>
      <c r="L44" s="224"/>
      <c r="M44" s="224"/>
      <c r="N44" s="224"/>
      <c r="O44" s="224"/>
      <c r="P44" s="224"/>
      <c r="Q44" s="225"/>
      <c r="R44" s="223"/>
      <c r="S44" s="224"/>
      <c r="T44" s="224"/>
      <c r="V44" s="236"/>
    </row>
    <row r="45">
      <c r="A45" s="172" t="s">
        <v>209</v>
      </c>
      <c r="B45" s="238">
        <v>275.0</v>
      </c>
      <c r="H45" s="172" t="str">
        <f t="shared" ref="H45:H48" si="28">A45</f>
        <v>Tela acrílica/lana (2.5 m)</v>
      </c>
      <c r="I45" s="176">
        <f t="shared" ref="I45:T45" si="27">$B$28*I42</f>
        <v>5856</v>
      </c>
      <c r="J45" s="176">
        <f t="shared" si="27"/>
        <v>5376</v>
      </c>
      <c r="K45" s="176">
        <f t="shared" si="27"/>
        <v>5952</v>
      </c>
      <c r="L45" s="176">
        <f t="shared" si="27"/>
        <v>6624</v>
      </c>
      <c r="M45" s="176">
        <f t="shared" si="27"/>
        <v>7104</v>
      </c>
      <c r="N45" s="176">
        <f t="shared" si="27"/>
        <v>7968</v>
      </c>
      <c r="O45" s="176">
        <f t="shared" si="27"/>
        <v>8640</v>
      </c>
      <c r="P45" s="176">
        <f t="shared" si="27"/>
        <v>9504</v>
      </c>
      <c r="Q45" s="176">
        <f t="shared" si="27"/>
        <v>10560</v>
      </c>
      <c r="R45" s="176">
        <f t="shared" si="27"/>
        <v>11520</v>
      </c>
      <c r="S45" s="176">
        <f t="shared" si="27"/>
        <v>12768</v>
      </c>
      <c r="T45" s="176">
        <f t="shared" si="27"/>
        <v>13728</v>
      </c>
      <c r="V45" s="236"/>
    </row>
    <row r="46">
      <c r="A46" s="172" t="s">
        <v>210</v>
      </c>
      <c r="B46" s="238">
        <v>4.0</v>
      </c>
      <c r="H46" s="172" t="str">
        <f t="shared" si="28"/>
        <v>Hilo reforzado</v>
      </c>
      <c r="I46" s="176">
        <f t="shared" ref="I46:T46" si="29">$B$29*I42</f>
        <v>122</v>
      </c>
      <c r="J46" s="176">
        <f t="shared" si="29"/>
        <v>112</v>
      </c>
      <c r="K46" s="176">
        <f t="shared" si="29"/>
        <v>124</v>
      </c>
      <c r="L46" s="176">
        <f t="shared" si="29"/>
        <v>138</v>
      </c>
      <c r="M46" s="176">
        <f t="shared" si="29"/>
        <v>148</v>
      </c>
      <c r="N46" s="176">
        <f t="shared" si="29"/>
        <v>166</v>
      </c>
      <c r="O46" s="176">
        <f t="shared" si="29"/>
        <v>180</v>
      </c>
      <c r="P46" s="176">
        <f t="shared" si="29"/>
        <v>198</v>
      </c>
      <c r="Q46" s="176">
        <f t="shared" si="29"/>
        <v>220</v>
      </c>
      <c r="R46" s="176">
        <f t="shared" si="29"/>
        <v>240</v>
      </c>
      <c r="S46" s="176">
        <f t="shared" si="29"/>
        <v>266</v>
      </c>
      <c r="T46" s="176">
        <f t="shared" si="29"/>
        <v>286</v>
      </c>
      <c r="V46" s="236"/>
    </row>
    <row r="47">
      <c r="A47" s="172"/>
      <c r="B47" s="238"/>
      <c r="H47" s="172" t="str">
        <f t="shared" si="28"/>
        <v/>
      </c>
      <c r="I47" s="176"/>
      <c r="J47" s="176"/>
      <c r="K47" s="176"/>
      <c r="L47" s="176"/>
      <c r="M47" s="176"/>
      <c r="N47" s="176"/>
      <c r="O47" s="176"/>
      <c r="P47" s="176"/>
      <c r="Q47" s="176"/>
      <c r="R47" s="176"/>
      <c r="S47" s="176"/>
      <c r="T47" s="176"/>
      <c r="V47" s="236"/>
    </row>
    <row r="48">
      <c r="A48" s="172"/>
      <c r="B48" s="238"/>
      <c r="H48" s="172" t="str">
        <f t="shared" si="28"/>
        <v/>
      </c>
      <c r="I48" s="176"/>
      <c r="J48" s="176"/>
      <c r="K48" s="176"/>
      <c r="L48" s="176"/>
      <c r="M48" s="176"/>
      <c r="N48" s="176"/>
      <c r="O48" s="176"/>
      <c r="P48" s="176"/>
      <c r="Q48" s="176"/>
      <c r="R48" s="176"/>
      <c r="S48" s="176"/>
      <c r="T48" s="176"/>
      <c r="V48" s="236"/>
    </row>
    <row r="49">
      <c r="A49" s="172"/>
      <c r="B49" s="238"/>
      <c r="H49" s="172"/>
      <c r="I49" s="176"/>
      <c r="J49" s="176"/>
      <c r="K49" s="176"/>
      <c r="L49" s="176"/>
      <c r="M49" s="176"/>
      <c r="N49" s="176"/>
      <c r="O49" s="176"/>
      <c r="P49" s="176"/>
      <c r="Q49" s="176"/>
      <c r="R49" s="176"/>
      <c r="S49" s="176"/>
      <c r="T49" s="176"/>
      <c r="V49" s="236"/>
    </row>
    <row r="50">
      <c r="A50" s="184" t="s">
        <v>133</v>
      </c>
      <c r="B50" s="239">
        <v>279.0</v>
      </c>
      <c r="H50" s="191" t="s">
        <v>133</v>
      </c>
      <c r="I50" s="187">
        <f t="shared" ref="I50:T50" si="30">SUM(I45:I47)</f>
        <v>5978</v>
      </c>
      <c r="J50" s="187">
        <f t="shared" si="30"/>
        <v>5488</v>
      </c>
      <c r="K50" s="187">
        <f t="shared" si="30"/>
        <v>6076</v>
      </c>
      <c r="L50" s="187">
        <f t="shared" si="30"/>
        <v>6762</v>
      </c>
      <c r="M50" s="187">
        <f t="shared" si="30"/>
        <v>7252</v>
      </c>
      <c r="N50" s="187">
        <f t="shared" si="30"/>
        <v>8134</v>
      </c>
      <c r="O50" s="187">
        <f t="shared" si="30"/>
        <v>8820</v>
      </c>
      <c r="P50" s="187">
        <f t="shared" si="30"/>
        <v>9702</v>
      </c>
      <c r="Q50" s="187">
        <f t="shared" si="30"/>
        <v>10780</v>
      </c>
      <c r="R50" s="187">
        <f t="shared" si="30"/>
        <v>11760</v>
      </c>
      <c r="S50" s="187">
        <f t="shared" si="30"/>
        <v>13034</v>
      </c>
      <c r="T50" s="187">
        <f t="shared" si="30"/>
        <v>14014</v>
      </c>
      <c r="U50" s="216"/>
      <c r="V50" s="237"/>
    </row>
    <row r="51">
      <c r="A51" s="172"/>
      <c r="B51" s="188"/>
      <c r="H51" s="172"/>
      <c r="I51" s="176"/>
      <c r="J51" s="176"/>
      <c r="K51" s="176"/>
      <c r="L51" s="176"/>
      <c r="M51" s="176"/>
      <c r="N51" s="176"/>
      <c r="O51" s="176"/>
      <c r="P51" s="176"/>
      <c r="Q51" s="176"/>
      <c r="R51" s="176"/>
      <c r="S51" s="176"/>
      <c r="T51" s="176"/>
      <c r="V51" s="236"/>
    </row>
    <row r="52">
      <c r="A52" s="170" t="s">
        <v>181</v>
      </c>
      <c r="B52" s="171"/>
      <c r="H52" s="226" t="s">
        <v>181</v>
      </c>
      <c r="I52" s="227"/>
      <c r="J52" s="227"/>
      <c r="K52" s="227"/>
      <c r="L52" s="227"/>
      <c r="M52" s="227"/>
      <c r="N52" s="227"/>
      <c r="O52" s="227"/>
      <c r="P52" s="227"/>
      <c r="Q52" s="227"/>
      <c r="R52" s="227"/>
      <c r="S52" s="227"/>
      <c r="T52" s="228"/>
      <c r="V52" s="236"/>
    </row>
    <row r="53">
      <c r="A53" s="172" t="s">
        <v>203</v>
      </c>
      <c r="B53" s="238">
        <v>4.0</v>
      </c>
      <c r="H53" s="172" t="str">
        <f t="shared" ref="H53:H54" si="32">A53</f>
        <v>Etiqueta</v>
      </c>
      <c r="I53" s="176">
        <f t="shared" ref="I53:T53" si="31">$B$36*I42</f>
        <v>183</v>
      </c>
      <c r="J53" s="176">
        <f t="shared" si="31"/>
        <v>168</v>
      </c>
      <c r="K53" s="176">
        <f t="shared" si="31"/>
        <v>186</v>
      </c>
      <c r="L53" s="176">
        <f t="shared" si="31"/>
        <v>207</v>
      </c>
      <c r="M53" s="176">
        <f t="shared" si="31"/>
        <v>222</v>
      </c>
      <c r="N53" s="176">
        <f t="shared" si="31"/>
        <v>249</v>
      </c>
      <c r="O53" s="176">
        <f t="shared" si="31"/>
        <v>270</v>
      </c>
      <c r="P53" s="176">
        <f t="shared" si="31"/>
        <v>297</v>
      </c>
      <c r="Q53" s="176">
        <f t="shared" si="31"/>
        <v>330</v>
      </c>
      <c r="R53" s="176">
        <f t="shared" si="31"/>
        <v>360</v>
      </c>
      <c r="S53" s="176">
        <f t="shared" si="31"/>
        <v>399</v>
      </c>
      <c r="T53" s="176">
        <f t="shared" si="31"/>
        <v>429</v>
      </c>
      <c r="V53" s="236"/>
    </row>
    <row r="54">
      <c r="A54" s="172" t="s">
        <v>204</v>
      </c>
      <c r="B54" s="238">
        <v>3.0</v>
      </c>
      <c r="H54" s="172" t="str">
        <f t="shared" si="32"/>
        <v>Bolsa individual</v>
      </c>
      <c r="I54" s="176">
        <f t="shared" ref="I54:T54" si="33">$B$37*I42</f>
        <v>183</v>
      </c>
      <c r="J54" s="176">
        <f t="shared" si="33"/>
        <v>168</v>
      </c>
      <c r="K54" s="176">
        <f t="shared" si="33"/>
        <v>186</v>
      </c>
      <c r="L54" s="176">
        <f t="shared" si="33"/>
        <v>207</v>
      </c>
      <c r="M54" s="176">
        <f t="shared" si="33"/>
        <v>222</v>
      </c>
      <c r="N54" s="176">
        <f t="shared" si="33"/>
        <v>249</v>
      </c>
      <c r="O54" s="176">
        <f t="shared" si="33"/>
        <v>270</v>
      </c>
      <c r="P54" s="176">
        <f t="shared" si="33"/>
        <v>297</v>
      </c>
      <c r="Q54" s="176">
        <f t="shared" si="33"/>
        <v>330</v>
      </c>
      <c r="R54" s="176">
        <f t="shared" si="33"/>
        <v>360</v>
      </c>
      <c r="S54" s="176">
        <f t="shared" si="33"/>
        <v>399</v>
      </c>
      <c r="T54" s="176">
        <f t="shared" si="33"/>
        <v>429</v>
      </c>
    </row>
    <row r="55">
      <c r="A55" s="172" t="s">
        <v>211</v>
      </c>
      <c r="B55" s="238">
        <v>4.0</v>
      </c>
      <c r="C55" s="202"/>
      <c r="D55" s="202"/>
      <c r="E55" s="202"/>
      <c r="H55" s="172"/>
      <c r="I55" s="176"/>
      <c r="J55" s="176"/>
      <c r="K55" s="176"/>
      <c r="L55" s="176"/>
      <c r="M55" s="176"/>
      <c r="N55" s="176"/>
      <c r="O55" s="176"/>
      <c r="P55" s="176"/>
      <c r="Q55" s="176"/>
      <c r="R55" s="176"/>
      <c r="S55" s="176"/>
      <c r="T55" s="176"/>
    </row>
    <row r="56">
      <c r="A56" s="191" t="str">
        <f>A50</f>
        <v>TOTAL </v>
      </c>
      <c r="B56" s="240">
        <v>11.0</v>
      </c>
      <c r="C56" s="202"/>
      <c r="D56" s="202"/>
      <c r="E56" s="202"/>
      <c r="H56" s="191" t="str">
        <f>H50</f>
        <v>TOTAL </v>
      </c>
      <c r="I56" s="187">
        <f t="shared" ref="I56:T56" si="34">SUM(I53:I55)</f>
        <v>366</v>
      </c>
      <c r="J56" s="187">
        <f t="shared" si="34"/>
        <v>336</v>
      </c>
      <c r="K56" s="187">
        <f t="shared" si="34"/>
        <v>372</v>
      </c>
      <c r="L56" s="187">
        <f t="shared" si="34"/>
        <v>414</v>
      </c>
      <c r="M56" s="187">
        <f t="shared" si="34"/>
        <v>444</v>
      </c>
      <c r="N56" s="187">
        <f t="shared" si="34"/>
        <v>498</v>
      </c>
      <c r="O56" s="187">
        <f t="shared" si="34"/>
        <v>540</v>
      </c>
      <c r="P56" s="187">
        <f t="shared" si="34"/>
        <v>594</v>
      </c>
      <c r="Q56" s="187">
        <f t="shared" si="34"/>
        <v>660</v>
      </c>
      <c r="R56" s="187">
        <f t="shared" si="34"/>
        <v>720</v>
      </c>
      <c r="S56" s="187">
        <f t="shared" si="34"/>
        <v>798</v>
      </c>
      <c r="T56" s="187">
        <f t="shared" si="34"/>
        <v>858</v>
      </c>
    </row>
    <row r="57">
      <c r="A57" s="191" t="str">
        <f>A40</f>
        <v>TOTAL MANO DE OBRA </v>
      </c>
      <c r="B57" s="187">
        <v>108.0</v>
      </c>
      <c r="C57" s="231"/>
      <c r="D57" s="231"/>
      <c r="E57" s="231"/>
      <c r="H57" s="191" t="s">
        <v>243</v>
      </c>
      <c r="I57" s="187">
        <f t="shared" ref="I57:T57" si="35">$B$40*I42</f>
        <v>2995.71</v>
      </c>
      <c r="J57" s="187">
        <f t="shared" si="35"/>
        <v>2750.16</v>
      </c>
      <c r="K57" s="187">
        <f t="shared" si="35"/>
        <v>3044.82</v>
      </c>
      <c r="L57" s="187">
        <f t="shared" si="35"/>
        <v>3388.59</v>
      </c>
      <c r="M57" s="187">
        <f t="shared" si="35"/>
        <v>3634.14</v>
      </c>
      <c r="N57" s="187">
        <f t="shared" si="35"/>
        <v>4076.13</v>
      </c>
      <c r="O57" s="187">
        <f t="shared" si="35"/>
        <v>4419.9</v>
      </c>
      <c r="P57" s="187">
        <f t="shared" si="35"/>
        <v>4861.89</v>
      </c>
      <c r="Q57" s="187">
        <f t="shared" si="35"/>
        <v>5402.1</v>
      </c>
      <c r="R57" s="187">
        <f t="shared" si="35"/>
        <v>5893.2</v>
      </c>
      <c r="S57" s="187">
        <f t="shared" si="35"/>
        <v>6531.63</v>
      </c>
      <c r="T57" s="187">
        <f t="shared" si="35"/>
        <v>7022.73</v>
      </c>
    </row>
    <row r="58">
      <c r="C58" s="202"/>
      <c r="D58" s="202"/>
      <c r="E58" s="202"/>
      <c r="I58" s="232">
        <f t="shared" ref="I58:T58" si="36">I56+I57</f>
        <v>3361.71</v>
      </c>
      <c r="J58" s="232">
        <f t="shared" si="36"/>
        <v>3086.16</v>
      </c>
      <c r="K58" s="232">
        <f t="shared" si="36"/>
        <v>3416.82</v>
      </c>
      <c r="L58" s="232">
        <f t="shared" si="36"/>
        <v>3802.59</v>
      </c>
      <c r="M58" s="232">
        <f t="shared" si="36"/>
        <v>4078.14</v>
      </c>
      <c r="N58" s="232">
        <f t="shared" si="36"/>
        <v>4574.13</v>
      </c>
      <c r="O58" s="232">
        <f t="shared" si="36"/>
        <v>4959.9</v>
      </c>
      <c r="P58" s="232">
        <f t="shared" si="36"/>
        <v>5455.89</v>
      </c>
      <c r="Q58" s="232">
        <f t="shared" si="36"/>
        <v>6062.1</v>
      </c>
      <c r="R58" s="232">
        <f t="shared" si="36"/>
        <v>6613.2</v>
      </c>
      <c r="S58" s="232">
        <f t="shared" si="36"/>
        <v>7329.63</v>
      </c>
      <c r="T58" s="232">
        <f t="shared" si="36"/>
        <v>7880.73</v>
      </c>
    </row>
    <row r="59">
      <c r="C59" s="202"/>
      <c r="D59" s="202"/>
      <c r="E59" s="202"/>
      <c r="J59" s="216"/>
    </row>
    <row r="60">
      <c r="C60" s="202"/>
      <c r="D60" s="202"/>
      <c r="E60" s="202"/>
      <c r="H60" s="216"/>
      <c r="I60" s="216"/>
      <c r="J60" s="216"/>
      <c r="K60" s="216"/>
      <c r="L60" s="216"/>
      <c r="M60" s="216"/>
      <c r="N60" s="216"/>
      <c r="O60" s="216"/>
      <c r="P60" s="216"/>
      <c r="Q60" s="216"/>
      <c r="R60" s="216"/>
      <c r="S60" s="216"/>
      <c r="T60" s="216"/>
      <c r="U60" s="216"/>
    </row>
    <row r="61">
      <c r="H61" s="216"/>
      <c r="I61" s="216"/>
      <c r="J61" s="216"/>
    </row>
    <row r="63">
      <c r="A63" s="241" t="s">
        <v>244</v>
      </c>
    </row>
    <row r="64">
      <c r="A64" s="242" t="s">
        <v>171</v>
      </c>
      <c r="B64" s="243" t="s">
        <v>231</v>
      </c>
      <c r="C64" s="243" t="s">
        <v>232</v>
      </c>
      <c r="D64" s="243" t="s">
        <v>233</v>
      </c>
      <c r="E64" s="243" t="s">
        <v>234</v>
      </c>
      <c r="F64" s="243" t="s">
        <v>235</v>
      </c>
      <c r="G64" s="243" t="s">
        <v>236</v>
      </c>
      <c r="H64" s="243" t="s">
        <v>237</v>
      </c>
      <c r="I64" s="243" t="s">
        <v>238</v>
      </c>
      <c r="J64" s="243" t="s">
        <v>239</v>
      </c>
      <c r="K64" s="243" t="s">
        <v>240</v>
      </c>
      <c r="L64" s="243" t="s">
        <v>241</v>
      </c>
      <c r="M64" s="243" t="s">
        <v>242</v>
      </c>
      <c r="N64" s="242" t="s">
        <v>156</v>
      </c>
    </row>
    <row r="65">
      <c r="A65" s="244" t="s">
        <v>245</v>
      </c>
      <c r="B65" s="245">
        <v>2000.0</v>
      </c>
      <c r="C65" s="245">
        <v>2000.0</v>
      </c>
      <c r="D65" s="245">
        <v>2000.0</v>
      </c>
      <c r="E65" s="245">
        <v>2000.0</v>
      </c>
      <c r="F65" s="245">
        <v>2000.0</v>
      </c>
      <c r="G65" s="245">
        <v>2000.0</v>
      </c>
      <c r="H65" s="245">
        <v>2000.0</v>
      </c>
      <c r="I65" s="245">
        <v>2000.0</v>
      </c>
      <c r="J65" s="245">
        <v>2000.0</v>
      </c>
      <c r="K65" s="245">
        <v>2000.0</v>
      </c>
      <c r="L65" s="245">
        <v>2000.0</v>
      </c>
      <c r="M65" s="245">
        <v>2000.0</v>
      </c>
      <c r="N65" s="246">
        <v>24000.0</v>
      </c>
    </row>
    <row r="66">
      <c r="A66" s="247" t="s">
        <v>246</v>
      </c>
      <c r="B66" s="248">
        <v>550.0</v>
      </c>
      <c r="C66" s="248">
        <v>550.0</v>
      </c>
      <c r="D66" s="248">
        <v>550.0</v>
      </c>
      <c r="E66" s="248">
        <v>550.0</v>
      </c>
      <c r="F66" s="248">
        <v>550.0</v>
      </c>
      <c r="G66" s="248">
        <v>550.0</v>
      </c>
      <c r="H66" s="248">
        <v>550.0</v>
      </c>
      <c r="I66" s="248">
        <v>550.0</v>
      </c>
      <c r="J66" s="248">
        <v>550.0</v>
      </c>
      <c r="K66" s="248">
        <v>550.0</v>
      </c>
      <c r="L66" s="248">
        <v>550.0</v>
      </c>
      <c r="M66" s="248">
        <v>550.0</v>
      </c>
      <c r="N66" s="246">
        <v>6600.0</v>
      </c>
    </row>
    <row r="67">
      <c r="A67" s="247" t="s">
        <v>247</v>
      </c>
      <c r="B67" s="248">
        <v>550.0</v>
      </c>
      <c r="C67" s="248">
        <v>550.0</v>
      </c>
      <c r="D67" s="248">
        <v>550.0</v>
      </c>
      <c r="E67" s="248">
        <v>550.0</v>
      </c>
      <c r="F67" s="248">
        <v>550.0</v>
      </c>
      <c r="G67" s="248">
        <v>550.0</v>
      </c>
      <c r="H67" s="248">
        <v>550.0</v>
      </c>
      <c r="I67" s="248">
        <v>550.0</v>
      </c>
      <c r="J67" s="248">
        <v>550.0</v>
      </c>
      <c r="K67" s="248">
        <v>550.0</v>
      </c>
      <c r="L67" s="248">
        <v>550.0</v>
      </c>
      <c r="M67" s="248">
        <v>550.0</v>
      </c>
      <c r="N67" s="246">
        <v>6600.0</v>
      </c>
    </row>
    <row r="68">
      <c r="A68" s="247" t="s">
        <v>248</v>
      </c>
      <c r="B68" s="248">
        <v>600.0</v>
      </c>
      <c r="C68" s="248">
        <v>600.0</v>
      </c>
      <c r="D68" s="248">
        <v>600.0</v>
      </c>
      <c r="E68" s="248">
        <v>600.0</v>
      </c>
      <c r="F68" s="248">
        <v>600.0</v>
      </c>
      <c r="G68" s="248">
        <v>600.0</v>
      </c>
      <c r="H68" s="248">
        <v>600.0</v>
      </c>
      <c r="I68" s="248">
        <v>600.0</v>
      </c>
      <c r="J68" s="248">
        <v>600.0</v>
      </c>
      <c r="K68" s="248">
        <v>600.0</v>
      </c>
      <c r="L68" s="248">
        <v>600.0</v>
      </c>
      <c r="M68" s="248">
        <v>600.0</v>
      </c>
      <c r="N68" s="246">
        <v>7200.0</v>
      </c>
    </row>
    <row r="69">
      <c r="A69" s="247" t="s">
        <v>249</v>
      </c>
      <c r="B69" s="248">
        <v>399.0</v>
      </c>
      <c r="C69" s="248">
        <v>399.0</v>
      </c>
      <c r="D69" s="248">
        <v>399.0</v>
      </c>
      <c r="E69" s="248">
        <v>399.0</v>
      </c>
      <c r="F69" s="248">
        <v>399.0</v>
      </c>
      <c r="G69" s="248">
        <v>399.0</v>
      </c>
      <c r="H69" s="248">
        <v>399.0</v>
      </c>
      <c r="I69" s="248">
        <v>399.0</v>
      </c>
      <c r="J69" s="248">
        <v>399.0</v>
      </c>
      <c r="K69" s="248">
        <v>399.0</v>
      </c>
      <c r="L69" s="248">
        <v>399.0</v>
      </c>
      <c r="M69" s="248">
        <v>399.0</v>
      </c>
      <c r="N69" s="246">
        <v>4788.0</v>
      </c>
    </row>
    <row r="70">
      <c r="A70" s="247" t="s">
        <v>250</v>
      </c>
      <c r="B70" s="248">
        <v>500.0</v>
      </c>
      <c r="C70" s="248">
        <v>500.0</v>
      </c>
      <c r="D70" s="248">
        <v>500.0</v>
      </c>
      <c r="E70" s="248">
        <v>500.0</v>
      </c>
      <c r="F70" s="248">
        <v>500.0</v>
      </c>
      <c r="G70" s="248">
        <v>500.0</v>
      </c>
      <c r="H70" s="248">
        <v>500.0</v>
      </c>
      <c r="I70" s="248">
        <v>500.0</v>
      </c>
      <c r="J70" s="248">
        <v>500.0</v>
      </c>
      <c r="K70" s="248">
        <v>500.0</v>
      </c>
      <c r="L70" s="248">
        <v>500.0</v>
      </c>
      <c r="M70" s="248">
        <v>500.0</v>
      </c>
      <c r="N70" s="246">
        <v>6000.0</v>
      </c>
    </row>
    <row r="71">
      <c r="A71" s="249" t="s">
        <v>251</v>
      </c>
      <c r="B71" s="250">
        <v>80000.0</v>
      </c>
      <c r="C71" s="250">
        <v>80000.0</v>
      </c>
      <c r="D71" s="250">
        <v>80000.0</v>
      </c>
      <c r="E71" s="250">
        <v>80000.0</v>
      </c>
      <c r="F71" s="250">
        <v>80000.0</v>
      </c>
      <c r="G71" s="250">
        <v>80000.0</v>
      </c>
      <c r="H71" s="250">
        <v>80000.0</v>
      </c>
      <c r="I71" s="250">
        <v>80000.0</v>
      </c>
      <c r="J71" s="250">
        <v>80000.0</v>
      </c>
      <c r="K71" s="250">
        <v>80000.0</v>
      </c>
      <c r="L71" s="250">
        <v>80000.0</v>
      </c>
      <c r="M71" s="250">
        <v>80000.0</v>
      </c>
      <c r="N71" s="251">
        <v>960000.0</v>
      </c>
    </row>
    <row r="72">
      <c r="A72" s="247" t="s">
        <v>252</v>
      </c>
      <c r="B72" s="248">
        <v>400.0</v>
      </c>
      <c r="C72" s="248">
        <v>400.0</v>
      </c>
      <c r="D72" s="248">
        <v>400.0</v>
      </c>
      <c r="E72" s="248">
        <v>400.0</v>
      </c>
      <c r="F72" s="248">
        <v>400.0</v>
      </c>
      <c r="G72" s="248">
        <v>400.0</v>
      </c>
      <c r="H72" s="248">
        <v>400.0</v>
      </c>
      <c r="I72" s="248">
        <v>400.0</v>
      </c>
      <c r="J72" s="248">
        <v>400.0</v>
      </c>
      <c r="K72" s="248">
        <v>400.0</v>
      </c>
      <c r="L72" s="248">
        <v>400.0</v>
      </c>
      <c r="M72" s="248">
        <v>400.0</v>
      </c>
      <c r="N72" s="246">
        <v>4800.0</v>
      </c>
    </row>
    <row r="73">
      <c r="A73" s="247" t="s">
        <v>253</v>
      </c>
      <c r="B73" s="248">
        <v>700.0</v>
      </c>
      <c r="C73" s="252"/>
      <c r="D73" s="252"/>
      <c r="E73" s="248">
        <v>700.0</v>
      </c>
      <c r="F73" s="252"/>
      <c r="G73" s="248">
        <v>700.0</v>
      </c>
      <c r="H73" s="252"/>
      <c r="I73" s="252"/>
      <c r="J73" s="248">
        <v>300.0</v>
      </c>
      <c r="K73" s="252"/>
      <c r="L73" s="252"/>
      <c r="M73" s="248">
        <v>670.0</v>
      </c>
      <c r="N73" s="246">
        <v>3070.0</v>
      </c>
    </row>
    <row r="74">
      <c r="A74" s="247" t="s">
        <v>254</v>
      </c>
      <c r="B74" s="248">
        <v>250.0</v>
      </c>
      <c r="C74" s="248">
        <v>250.0</v>
      </c>
      <c r="D74" s="248">
        <v>250.0</v>
      </c>
      <c r="E74" s="248">
        <v>250.0</v>
      </c>
      <c r="F74" s="248">
        <v>250.0</v>
      </c>
      <c r="G74" s="248">
        <v>250.0</v>
      </c>
      <c r="H74" s="248">
        <v>250.0</v>
      </c>
      <c r="I74" s="248">
        <v>250.0</v>
      </c>
      <c r="J74" s="248">
        <v>250.0</v>
      </c>
      <c r="K74" s="248">
        <v>250.0</v>
      </c>
      <c r="L74" s="248">
        <v>250.0</v>
      </c>
      <c r="M74" s="248">
        <v>250.0</v>
      </c>
      <c r="N74" s="246">
        <v>3000.0</v>
      </c>
    </row>
    <row r="75">
      <c r="A75" s="247"/>
      <c r="B75" s="252"/>
      <c r="C75" s="252"/>
      <c r="D75" s="252"/>
      <c r="E75" s="252"/>
      <c r="F75" s="252"/>
      <c r="G75" s="252"/>
      <c r="H75" s="252"/>
      <c r="I75" s="252"/>
      <c r="J75" s="252"/>
      <c r="K75" s="252"/>
      <c r="L75" s="252"/>
      <c r="M75" s="252"/>
      <c r="N75" s="253"/>
    </row>
    <row r="76">
      <c r="A76" s="254"/>
      <c r="B76" s="255"/>
      <c r="C76" s="255"/>
      <c r="D76" s="255"/>
      <c r="E76" s="255"/>
      <c r="F76" s="255"/>
      <c r="G76" s="255"/>
      <c r="H76" s="255"/>
      <c r="I76" s="255"/>
      <c r="J76" s="255"/>
      <c r="K76" s="255"/>
      <c r="L76" s="255"/>
      <c r="M76" s="255"/>
      <c r="N76" s="256"/>
    </row>
    <row r="77">
      <c r="A77" s="257" t="s">
        <v>156</v>
      </c>
      <c r="B77" s="258">
        <v>85949.0</v>
      </c>
      <c r="C77" s="258">
        <v>85249.0</v>
      </c>
      <c r="D77" s="258">
        <v>85249.0</v>
      </c>
      <c r="E77" s="258">
        <v>85949.0</v>
      </c>
      <c r="F77" s="258">
        <v>85249.0</v>
      </c>
      <c r="G77" s="258">
        <v>85949.0</v>
      </c>
      <c r="H77" s="258">
        <v>85249.0</v>
      </c>
      <c r="I77" s="258">
        <v>85249.0</v>
      </c>
      <c r="J77" s="258">
        <v>85549.0</v>
      </c>
      <c r="K77" s="258">
        <v>85249.0</v>
      </c>
      <c r="L77" s="258">
        <v>85249.0</v>
      </c>
      <c r="M77" s="258">
        <v>85919.0</v>
      </c>
      <c r="N77" s="259">
        <f t="shared" ref="N77:N79" si="37">SUM(B77:M77)</f>
        <v>1026058</v>
      </c>
    </row>
    <row r="78">
      <c r="A78" s="260" t="s">
        <v>255</v>
      </c>
      <c r="B78" s="261">
        <v>351.0</v>
      </c>
      <c r="C78" s="261">
        <v>322.0</v>
      </c>
      <c r="D78" s="261">
        <v>356.0</v>
      </c>
      <c r="E78" s="261">
        <v>393.0</v>
      </c>
      <c r="F78" s="261">
        <v>428.0</v>
      </c>
      <c r="G78" s="261">
        <v>474.0</v>
      </c>
      <c r="H78" s="261">
        <v>519.0</v>
      </c>
      <c r="I78" s="261">
        <v>571.0</v>
      </c>
      <c r="J78" s="261">
        <v>630.0</v>
      </c>
      <c r="K78" s="261">
        <v>690.0</v>
      </c>
      <c r="L78" s="261">
        <v>762.0</v>
      </c>
      <c r="M78" s="261">
        <v>821.0</v>
      </c>
      <c r="N78" s="262">
        <f t="shared" si="37"/>
        <v>6317</v>
      </c>
    </row>
    <row r="79">
      <c r="A79" s="263" t="s">
        <v>256</v>
      </c>
      <c r="B79" s="264">
        <f t="shared" ref="B79:M79" si="38">B77/B78</f>
        <v>244.8689459</v>
      </c>
      <c r="C79" s="264">
        <f t="shared" si="38"/>
        <v>264.7484472</v>
      </c>
      <c r="D79" s="264">
        <f t="shared" si="38"/>
        <v>239.4634831</v>
      </c>
      <c r="E79" s="264">
        <f t="shared" si="38"/>
        <v>218.6997455</v>
      </c>
      <c r="F79" s="264">
        <f t="shared" si="38"/>
        <v>199.1799065</v>
      </c>
      <c r="G79" s="264">
        <f t="shared" si="38"/>
        <v>181.3270042</v>
      </c>
      <c r="H79" s="264">
        <f t="shared" si="38"/>
        <v>164.256262</v>
      </c>
      <c r="I79" s="264">
        <f t="shared" si="38"/>
        <v>149.2977233</v>
      </c>
      <c r="J79" s="264">
        <f t="shared" si="38"/>
        <v>135.7920635</v>
      </c>
      <c r="K79" s="264">
        <f t="shared" si="38"/>
        <v>123.5492754</v>
      </c>
      <c r="L79" s="264">
        <f t="shared" si="38"/>
        <v>111.8753281</v>
      </c>
      <c r="M79" s="264">
        <f t="shared" si="38"/>
        <v>104.6516443</v>
      </c>
      <c r="N79" s="265">
        <f t="shared" si="37"/>
        <v>2137.709829</v>
      </c>
    </row>
    <row r="81">
      <c r="A81" s="266" t="s">
        <v>257</v>
      </c>
    </row>
    <row r="83">
      <c r="B83" s="87" t="s">
        <v>221</v>
      </c>
      <c r="C83" s="267">
        <f t="shared" ref="C83:C84" si="39">N77</f>
        <v>1026058</v>
      </c>
    </row>
    <row r="84">
      <c r="A84" s="268" t="s">
        <v>258</v>
      </c>
      <c r="B84" s="269" t="s">
        <v>259</v>
      </c>
      <c r="C84" s="270">
        <f t="shared" si="39"/>
        <v>6317</v>
      </c>
    </row>
    <row r="85">
      <c r="A85" s="268" t="s">
        <v>260</v>
      </c>
      <c r="B85" s="87" t="s">
        <v>261</v>
      </c>
      <c r="C85" s="267">
        <f>C83/C84</f>
        <v>162.4280513</v>
      </c>
    </row>
    <row r="89">
      <c r="A89" s="217"/>
    </row>
    <row r="90">
      <c r="A90" s="217"/>
    </row>
    <row r="91">
      <c r="A91" s="217"/>
    </row>
    <row r="92">
      <c r="A92" s="217"/>
    </row>
    <row r="93">
      <c r="A93" s="217"/>
    </row>
    <row r="94">
      <c r="A94" s="217"/>
    </row>
    <row r="95">
      <c r="A95" s="217"/>
    </row>
    <row r="96">
      <c r="A96" s="217"/>
    </row>
    <row r="97">
      <c r="A97" s="217"/>
    </row>
    <row r="98">
      <c r="A98" s="217"/>
    </row>
    <row r="99">
      <c r="A99" s="217"/>
    </row>
    <row r="100">
      <c r="A100" s="217"/>
    </row>
  </sheetData>
  <mergeCells count="8">
    <mergeCell ref="A2:L4"/>
    <mergeCell ref="A8:E8"/>
    <mergeCell ref="H18:T18"/>
    <mergeCell ref="A25:E25"/>
    <mergeCell ref="H35:T35"/>
    <mergeCell ref="A42:E42"/>
    <mergeCell ref="H52:T52"/>
    <mergeCell ref="A63:N63"/>
  </mergeCells>
  <dataValidations>
    <dataValidation type="custom" allowBlank="1" showDropDown="1" sqref="I8:T8 W26:AH26">
      <formula1>AND(ISNUMBER(I8),(NOT(OR(NOT(ISERROR(DATEVALUE(I8))), AND(ISNUMBER(I8), LEFT(CELL("format", I8))="D")))))</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5.0"/>
    <col customWidth="1" min="2" max="2" width="20.71"/>
    <col customWidth="1" min="3" max="3" width="19.43"/>
    <col customWidth="1" min="4" max="4" width="24.29"/>
    <col customWidth="1" min="5" max="5" width="30.71"/>
  </cols>
  <sheetData>
    <row r="1">
      <c r="A1" s="101" t="s">
        <v>262</v>
      </c>
      <c r="B1" s="102"/>
      <c r="C1" s="102"/>
      <c r="D1" s="102"/>
      <c r="E1" s="102"/>
      <c r="F1" s="102"/>
      <c r="G1" s="102"/>
      <c r="H1" s="102"/>
      <c r="I1" s="102"/>
      <c r="J1" s="102"/>
      <c r="K1" s="102"/>
      <c r="L1" s="102"/>
    </row>
    <row r="2">
      <c r="A2" s="103" t="s">
        <v>1</v>
      </c>
    </row>
    <row r="5">
      <c r="A5" s="104" t="s">
        <v>263</v>
      </c>
      <c r="B5" s="105"/>
      <c r="C5" s="105"/>
      <c r="D5" s="105"/>
      <c r="E5" s="105"/>
      <c r="F5" s="105"/>
      <c r="G5" s="105"/>
      <c r="H5" s="105"/>
      <c r="I5" s="105"/>
      <c r="J5" s="105"/>
      <c r="K5" s="105"/>
      <c r="L5" s="10"/>
    </row>
    <row r="6">
      <c r="A6" s="100"/>
      <c r="B6" s="100"/>
      <c r="C6" s="100"/>
      <c r="D6" s="100"/>
      <c r="E6" s="100"/>
      <c r="F6" s="100"/>
      <c r="G6" s="100"/>
      <c r="H6" s="100"/>
      <c r="I6" s="100"/>
      <c r="J6" s="100"/>
      <c r="K6" s="100"/>
      <c r="L6" s="100"/>
    </row>
    <row r="9">
      <c r="A9" s="93" t="s">
        <v>264</v>
      </c>
    </row>
    <row r="10">
      <c r="A10" s="271" t="s">
        <v>136</v>
      </c>
      <c r="B10" s="272" t="s">
        <v>265</v>
      </c>
      <c r="C10" s="272" t="s">
        <v>266</v>
      </c>
      <c r="D10" s="272" t="s">
        <v>267</v>
      </c>
      <c r="E10" s="273" t="s">
        <v>268</v>
      </c>
    </row>
    <row r="11">
      <c r="A11" s="112" t="s">
        <v>138</v>
      </c>
      <c r="B11" s="114">
        <v>150.0</v>
      </c>
      <c r="C11" s="274">
        <v>0.0</v>
      </c>
      <c r="D11" s="274">
        <v>33.0</v>
      </c>
      <c r="E11" s="233">
        <v>183.0</v>
      </c>
      <c r="G11" s="275" t="s">
        <v>269</v>
      </c>
    </row>
    <row r="12">
      <c r="A12" s="117" t="s">
        <v>139</v>
      </c>
      <c r="B12" s="119">
        <v>165.0</v>
      </c>
      <c r="C12" s="276">
        <v>33.0</v>
      </c>
      <c r="D12" s="276">
        <v>36.0</v>
      </c>
      <c r="E12" s="234">
        <v>168.0</v>
      </c>
      <c r="G12" s="275"/>
    </row>
    <row r="13">
      <c r="A13" s="112" t="s">
        <v>140</v>
      </c>
      <c r="B13" s="114">
        <v>182.0</v>
      </c>
      <c r="C13" s="274">
        <v>36.0</v>
      </c>
      <c r="D13" s="274">
        <v>40.0</v>
      </c>
      <c r="E13" s="233">
        <v>186.0</v>
      </c>
      <c r="G13" s="63" t="s">
        <v>270</v>
      </c>
    </row>
    <row r="14">
      <c r="A14" s="117" t="s">
        <v>141</v>
      </c>
      <c r="B14" s="119">
        <v>200.0</v>
      </c>
      <c r="C14" s="276">
        <v>40.0</v>
      </c>
      <c r="D14" s="276">
        <v>44.0</v>
      </c>
      <c r="E14" s="234">
        <v>204.0</v>
      </c>
      <c r="G14" s="63"/>
    </row>
    <row r="15">
      <c r="A15" s="112" t="s">
        <v>142</v>
      </c>
      <c r="B15" s="114">
        <v>220.0</v>
      </c>
      <c r="C15" s="274">
        <v>44.0</v>
      </c>
      <c r="D15" s="274">
        <v>48.0</v>
      </c>
      <c r="E15" s="233">
        <v>224.0</v>
      </c>
      <c r="G15" s="63" t="s">
        <v>271</v>
      </c>
    </row>
    <row r="16">
      <c r="A16" s="117" t="s">
        <v>143</v>
      </c>
      <c r="B16" s="119">
        <v>242.0</v>
      </c>
      <c r="C16" s="276">
        <v>48.0</v>
      </c>
      <c r="D16" s="276">
        <v>53.0</v>
      </c>
      <c r="E16" s="234">
        <v>247.0</v>
      </c>
      <c r="G16" s="63" t="s">
        <v>272</v>
      </c>
    </row>
    <row r="17">
      <c r="A17" s="112" t="s">
        <v>144</v>
      </c>
      <c r="B17" s="114">
        <v>266.0</v>
      </c>
      <c r="C17" s="274">
        <v>53.0</v>
      </c>
      <c r="D17" s="274">
        <v>58.0</v>
      </c>
      <c r="E17" s="233">
        <v>271.0</v>
      </c>
    </row>
    <row r="18">
      <c r="A18" s="117" t="s">
        <v>145</v>
      </c>
      <c r="B18" s="119">
        <v>292.0</v>
      </c>
      <c r="C18" s="276">
        <v>58.0</v>
      </c>
      <c r="D18" s="276">
        <v>64.0</v>
      </c>
      <c r="E18" s="234">
        <v>298.0</v>
      </c>
    </row>
    <row r="19">
      <c r="A19" s="112" t="s">
        <v>146</v>
      </c>
      <c r="B19" s="114">
        <v>322.0</v>
      </c>
      <c r="C19" s="274">
        <v>64.0</v>
      </c>
      <c r="D19" s="274">
        <v>71.0</v>
      </c>
      <c r="E19" s="233">
        <v>329.0</v>
      </c>
    </row>
    <row r="20">
      <c r="A20" s="117" t="s">
        <v>147</v>
      </c>
      <c r="B20" s="119">
        <v>353.0</v>
      </c>
      <c r="C20" s="276">
        <v>71.0</v>
      </c>
      <c r="D20" s="276">
        <v>78.0</v>
      </c>
      <c r="E20" s="234">
        <v>360.0</v>
      </c>
    </row>
    <row r="21">
      <c r="A21" s="112" t="s">
        <v>148</v>
      </c>
      <c r="B21" s="114">
        <v>389.0</v>
      </c>
      <c r="C21" s="274">
        <v>78.0</v>
      </c>
      <c r="D21" s="274">
        <v>86.0</v>
      </c>
      <c r="E21" s="233">
        <v>397.0</v>
      </c>
    </row>
    <row r="22">
      <c r="A22" s="117" t="s">
        <v>149</v>
      </c>
      <c r="B22" s="119">
        <v>428.0</v>
      </c>
      <c r="C22" s="276">
        <v>86.0</v>
      </c>
      <c r="D22" s="276">
        <v>86.0</v>
      </c>
      <c r="E22" s="234">
        <v>428.0</v>
      </c>
    </row>
    <row r="23">
      <c r="A23" s="277" t="s">
        <v>273</v>
      </c>
      <c r="B23" s="278">
        <v>3208.0</v>
      </c>
      <c r="C23" s="279" t="s">
        <v>274</v>
      </c>
      <c r="D23" s="279" t="s">
        <v>274</v>
      </c>
      <c r="E23" s="280">
        <f>SUM(E11:E22)</f>
        <v>3295</v>
      </c>
    </row>
    <row r="26">
      <c r="A26" s="93" t="s">
        <v>225</v>
      </c>
    </row>
    <row r="27">
      <c r="A27" s="271" t="s">
        <v>136</v>
      </c>
      <c r="B27" s="272" t="s">
        <v>265</v>
      </c>
      <c r="C27" s="272" t="s">
        <v>266</v>
      </c>
      <c r="D27" s="272" t="s">
        <v>267</v>
      </c>
      <c r="E27" s="273" t="s">
        <v>268</v>
      </c>
    </row>
    <row r="28">
      <c r="A28" s="112" t="s">
        <v>138</v>
      </c>
      <c r="B28" s="114">
        <v>88.0</v>
      </c>
      <c r="C28" s="274">
        <v>0.0</v>
      </c>
      <c r="D28" s="274">
        <v>19.0</v>
      </c>
      <c r="E28" s="233">
        <v>107.0</v>
      </c>
    </row>
    <row r="29">
      <c r="A29" s="117" t="s">
        <v>139</v>
      </c>
      <c r="B29" s="119">
        <v>96.0</v>
      </c>
      <c r="C29" s="276">
        <v>19.0</v>
      </c>
      <c r="D29" s="276">
        <v>21.0</v>
      </c>
      <c r="E29" s="234">
        <v>98.0</v>
      </c>
    </row>
    <row r="30">
      <c r="A30" s="112" t="s">
        <v>140</v>
      </c>
      <c r="B30" s="114">
        <v>106.0</v>
      </c>
      <c r="C30" s="274">
        <v>21.0</v>
      </c>
      <c r="D30" s="274">
        <v>23.0</v>
      </c>
      <c r="E30" s="233">
        <v>108.0</v>
      </c>
    </row>
    <row r="31">
      <c r="A31" s="117" t="s">
        <v>141</v>
      </c>
      <c r="B31" s="119">
        <v>117.0</v>
      </c>
      <c r="C31" s="276">
        <v>23.0</v>
      </c>
      <c r="D31" s="276">
        <v>26.0</v>
      </c>
      <c r="E31" s="234">
        <v>120.0</v>
      </c>
    </row>
    <row r="32">
      <c r="A32" s="112" t="s">
        <v>142</v>
      </c>
      <c r="B32" s="114">
        <v>128.0</v>
      </c>
      <c r="C32" s="274">
        <v>26.0</v>
      </c>
      <c r="D32" s="274">
        <v>28.0</v>
      </c>
      <c r="E32" s="233">
        <v>130.0</v>
      </c>
    </row>
    <row r="33">
      <c r="A33" s="117" t="s">
        <v>143</v>
      </c>
      <c r="B33" s="119">
        <v>141.0</v>
      </c>
      <c r="C33" s="276">
        <v>28.0</v>
      </c>
      <c r="D33" s="276">
        <v>31.0</v>
      </c>
      <c r="E33" s="234">
        <v>144.0</v>
      </c>
    </row>
    <row r="34">
      <c r="A34" s="112" t="s">
        <v>144</v>
      </c>
      <c r="B34" s="114">
        <v>155.0</v>
      </c>
      <c r="C34" s="274">
        <v>31.0</v>
      </c>
      <c r="D34" s="274">
        <v>34.0</v>
      </c>
      <c r="E34" s="233">
        <v>158.0</v>
      </c>
    </row>
    <row r="35">
      <c r="A35" s="117" t="s">
        <v>145</v>
      </c>
      <c r="B35" s="119">
        <v>170.0</v>
      </c>
      <c r="C35" s="276">
        <v>34.0</v>
      </c>
      <c r="D35" s="276">
        <v>38.0</v>
      </c>
      <c r="E35" s="234">
        <v>174.0</v>
      </c>
    </row>
    <row r="36">
      <c r="A36" s="112" t="s">
        <v>146</v>
      </c>
      <c r="B36" s="114">
        <v>188.0</v>
      </c>
      <c r="C36" s="274">
        <v>38.0</v>
      </c>
      <c r="D36" s="274">
        <v>41.0</v>
      </c>
      <c r="E36" s="233">
        <v>191.0</v>
      </c>
    </row>
    <row r="37">
      <c r="A37" s="117" t="s">
        <v>147</v>
      </c>
      <c r="B37" s="119">
        <v>206.0</v>
      </c>
      <c r="C37" s="276">
        <v>41.0</v>
      </c>
      <c r="D37" s="276">
        <v>45.0</v>
      </c>
      <c r="E37" s="234">
        <v>210.0</v>
      </c>
    </row>
    <row r="38">
      <c r="A38" s="112" t="s">
        <v>148</v>
      </c>
      <c r="B38" s="114">
        <v>227.0</v>
      </c>
      <c r="C38" s="274">
        <v>45.0</v>
      </c>
      <c r="D38" s="274">
        <v>50.0</v>
      </c>
      <c r="E38" s="233">
        <v>232.0</v>
      </c>
    </row>
    <row r="39">
      <c r="A39" s="117" t="s">
        <v>149</v>
      </c>
      <c r="B39" s="119">
        <v>250.0</v>
      </c>
      <c r="C39" s="276">
        <v>50.0</v>
      </c>
      <c r="D39" s="276">
        <v>50.0</v>
      </c>
      <c r="E39" s="234">
        <v>250.0</v>
      </c>
    </row>
    <row r="40">
      <c r="A40" s="277" t="s">
        <v>273</v>
      </c>
      <c r="B40" s="278">
        <v>1871.0</v>
      </c>
      <c r="C40" s="279" t="s">
        <v>274</v>
      </c>
      <c r="D40" s="279" t="s">
        <v>274</v>
      </c>
      <c r="E40" s="280">
        <f>SUM(E28:E39)</f>
        <v>1922</v>
      </c>
    </row>
    <row r="42">
      <c r="A42" s="93" t="s">
        <v>226</v>
      </c>
    </row>
    <row r="43">
      <c r="A43" s="271" t="s">
        <v>136</v>
      </c>
      <c r="B43" s="272" t="s">
        <v>265</v>
      </c>
      <c r="C43" s="272" t="s">
        <v>266</v>
      </c>
      <c r="D43" s="272" t="s">
        <v>267</v>
      </c>
      <c r="E43" s="273" t="s">
        <v>268</v>
      </c>
    </row>
    <row r="44">
      <c r="A44" s="112" t="s">
        <v>138</v>
      </c>
      <c r="B44" s="281">
        <v>50.0</v>
      </c>
      <c r="C44" s="281">
        <v>0.0</v>
      </c>
      <c r="D44" s="281">
        <v>11.0</v>
      </c>
      <c r="E44" s="282">
        <v>61.0</v>
      </c>
    </row>
    <row r="45">
      <c r="A45" s="117" t="s">
        <v>139</v>
      </c>
      <c r="B45" s="283">
        <v>55.0</v>
      </c>
      <c r="C45" s="283">
        <v>11.0</v>
      </c>
      <c r="D45" s="283">
        <v>12.0</v>
      </c>
      <c r="E45" s="284">
        <v>56.0</v>
      </c>
    </row>
    <row r="46">
      <c r="A46" s="112" t="s">
        <v>140</v>
      </c>
      <c r="B46" s="281">
        <v>61.0</v>
      </c>
      <c r="C46" s="281">
        <v>12.0</v>
      </c>
      <c r="D46" s="281">
        <v>13.0</v>
      </c>
      <c r="E46" s="282">
        <v>62.0</v>
      </c>
    </row>
    <row r="47">
      <c r="A47" s="117" t="s">
        <v>141</v>
      </c>
      <c r="B47" s="283">
        <v>67.0</v>
      </c>
      <c r="C47" s="283">
        <v>13.0</v>
      </c>
      <c r="D47" s="283">
        <v>15.0</v>
      </c>
      <c r="E47" s="284">
        <v>69.0</v>
      </c>
    </row>
    <row r="48">
      <c r="A48" s="112" t="s">
        <v>142</v>
      </c>
      <c r="B48" s="281">
        <v>73.0</v>
      </c>
      <c r="C48" s="281">
        <v>15.0</v>
      </c>
      <c r="D48" s="281">
        <v>16.0</v>
      </c>
      <c r="E48" s="282">
        <v>74.0</v>
      </c>
    </row>
    <row r="49">
      <c r="A49" s="117" t="s">
        <v>143</v>
      </c>
      <c r="B49" s="283">
        <v>81.0</v>
      </c>
      <c r="C49" s="283">
        <v>16.0</v>
      </c>
      <c r="D49" s="283">
        <v>18.0</v>
      </c>
      <c r="E49" s="284">
        <v>83.0</v>
      </c>
    </row>
    <row r="50">
      <c r="A50" s="112" t="s">
        <v>144</v>
      </c>
      <c r="B50" s="281">
        <v>89.0</v>
      </c>
      <c r="C50" s="281">
        <v>18.0</v>
      </c>
      <c r="D50" s="281">
        <v>19.0</v>
      </c>
      <c r="E50" s="282">
        <v>90.0</v>
      </c>
    </row>
    <row r="51">
      <c r="A51" s="117" t="s">
        <v>145</v>
      </c>
      <c r="B51" s="283">
        <v>97.0</v>
      </c>
      <c r="C51" s="283">
        <v>19.0</v>
      </c>
      <c r="D51" s="283">
        <v>21.0</v>
      </c>
      <c r="E51" s="284">
        <v>99.0</v>
      </c>
    </row>
    <row r="52">
      <c r="A52" s="112" t="s">
        <v>146</v>
      </c>
      <c r="B52" s="281">
        <v>107.0</v>
      </c>
      <c r="C52" s="281">
        <v>21.0</v>
      </c>
      <c r="D52" s="281">
        <v>24.0</v>
      </c>
      <c r="E52" s="282">
        <v>110.0</v>
      </c>
    </row>
    <row r="53">
      <c r="A53" s="117" t="s">
        <v>147</v>
      </c>
      <c r="B53" s="283">
        <v>118.0</v>
      </c>
      <c r="C53" s="283">
        <v>24.0</v>
      </c>
      <c r="D53" s="283">
        <v>26.0</v>
      </c>
      <c r="E53" s="284">
        <v>120.0</v>
      </c>
    </row>
    <row r="54">
      <c r="A54" s="112" t="s">
        <v>148</v>
      </c>
      <c r="B54" s="281">
        <v>130.0</v>
      </c>
      <c r="C54" s="281">
        <v>26.0</v>
      </c>
      <c r="D54" s="281">
        <v>29.0</v>
      </c>
      <c r="E54" s="282">
        <v>133.0</v>
      </c>
    </row>
    <row r="55">
      <c r="A55" s="117" t="s">
        <v>149</v>
      </c>
      <c r="B55" s="283">
        <v>143.0</v>
      </c>
      <c r="C55" s="283">
        <v>29.0</v>
      </c>
      <c r="D55" s="283">
        <v>29.0</v>
      </c>
      <c r="E55" s="284">
        <v>143.0</v>
      </c>
    </row>
    <row r="56">
      <c r="A56" s="277" t="s">
        <v>273</v>
      </c>
      <c r="B56" s="278">
        <v>1069.0</v>
      </c>
      <c r="C56" s="279" t="s">
        <v>274</v>
      </c>
      <c r="D56" s="279" t="s">
        <v>274</v>
      </c>
      <c r="E56" s="280">
        <f>SUM(E44:E55)</f>
        <v>1100</v>
      </c>
    </row>
  </sheetData>
  <mergeCells count="1">
    <mergeCell ref="A2:L4"/>
  </mergeCells>
  <dataValidations>
    <dataValidation type="custom" allowBlank="1" showDropDown="1" sqref="B11:E23 B28:E40 B44:E56">
      <formula1>AND(ISNUMBER(B11),(NOT(OR(NOT(ISERROR(DATEVALUE(B11))), AND(ISNUMBER(B11), LEFT(CELL("format", B11))="D")))))</formula1>
    </dataValidation>
  </dataValidations>
  <drawing r:id="rId1"/>
  <tableParts count="3">
    <tablePart r:id="rId5"/>
    <tablePart r:id="rId6"/>
    <tablePart r:id="rId7"/>
  </tableParts>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6.71"/>
    <col customWidth="1" min="6" max="6" width="0.43"/>
  </cols>
  <sheetData>
    <row r="6">
      <c r="B6" s="62" t="s">
        <v>46</v>
      </c>
      <c r="C6" s="62"/>
      <c r="D6" s="62"/>
      <c r="E6" s="62"/>
      <c r="F6" s="62"/>
    </row>
    <row r="8">
      <c r="B8" s="65" t="s">
        <v>49</v>
      </c>
    </row>
    <row r="10">
      <c r="C10" s="66" t="s">
        <v>51</v>
      </c>
      <c r="D10" s="6"/>
      <c r="E10" s="67" t="s">
        <v>52</v>
      </c>
      <c r="F10" s="6"/>
      <c r="G10" s="68" t="s">
        <v>53</v>
      </c>
      <c r="H10" s="6"/>
    </row>
    <row r="11">
      <c r="B11" s="69"/>
      <c r="C11" s="70" t="s">
        <v>55</v>
      </c>
      <c r="D11" s="70" t="s">
        <v>56</v>
      </c>
      <c r="E11" s="71" t="s">
        <v>55</v>
      </c>
      <c r="F11" s="71" t="s">
        <v>56</v>
      </c>
      <c r="G11" s="285" t="s">
        <v>55</v>
      </c>
      <c r="H11" s="286"/>
    </row>
    <row r="12">
      <c r="B12" s="69" t="s">
        <v>57</v>
      </c>
      <c r="C12" s="74">
        <v>139.66666666666666</v>
      </c>
      <c r="D12" s="74">
        <v>99.0</v>
      </c>
      <c r="E12" s="75">
        <v>150.0</v>
      </c>
      <c r="F12" s="75">
        <v>100.0</v>
      </c>
      <c r="G12" s="287">
        <f t="shared" ref="G12:G15" si="1">G18</f>
        <v>402.3539667</v>
      </c>
      <c r="H12" s="286"/>
    </row>
    <row r="13">
      <c r="B13" s="69" t="s">
        <v>59</v>
      </c>
      <c r="C13" s="74">
        <v>416.67</v>
      </c>
      <c r="D13" s="74">
        <v>350.0</v>
      </c>
      <c r="E13" s="75">
        <v>500.0</v>
      </c>
      <c r="F13" s="75">
        <v>400.0</v>
      </c>
      <c r="G13" s="287">
        <f t="shared" si="1"/>
        <v>460.2689667</v>
      </c>
      <c r="H13" s="286"/>
    </row>
    <row r="14">
      <c r="B14" s="69" t="s">
        <v>61</v>
      </c>
      <c r="C14" s="74">
        <v>383.0</v>
      </c>
      <c r="D14" s="74">
        <v>296.0</v>
      </c>
      <c r="E14" s="75">
        <v>500.0</v>
      </c>
      <c r="F14" s="75">
        <v>400.0</v>
      </c>
      <c r="G14" s="287">
        <f t="shared" si="1"/>
        <v>460.2689667</v>
      </c>
      <c r="H14" s="286"/>
    </row>
    <row r="15">
      <c r="B15" s="69"/>
      <c r="C15" s="78"/>
      <c r="D15" s="78"/>
      <c r="E15" s="79"/>
      <c r="F15" s="79"/>
      <c r="G15" s="285" t="str">
        <f t="shared" si="1"/>
        <v/>
      </c>
      <c r="H15" s="286"/>
    </row>
    <row r="17">
      <c r="B17" s="83"/>
      <c r="C17" s="88" t="s">
        <v>76</v>
      </c>
      <c r="D17" s="88" t="s">
        <v>53</v>
      </c>
      <c r="E17" s="88" t="s">
        <v>77</v>
      </c>
      <c r="F17" s="88" t="s">
        <v>78</v>
      </c>
      <c r="G17" s="88" t="s">
        <v>79</v>
      </c>
    </row>
    <row r="18">
      <c r="B18" s="69" t="s">
        <v>57</v>
      </c>
      <c r="C18" s="89">
        <f>290/2</f>
        <v>145</v>
      </c>
      <c r="D18" s="89">
        <v>250.0</v>
      </c>
      <c r="E18" s="85" t="s">
        <v>81</v>
      </c>
      <c r="F18" s="89">
        <v>160.0</v>
      </c>
      <c r="G18" s="90">
        <f t="shared" ref="G18:G20" si="2">G24</f>
        <v>402.3539667</v>
      </c>
    </row>
    <row r="19">
      <c r="B19" s="69" t="s">
        <v>59</v>
      </c>
      <c r="C19" s="89">
        <f>917/2</f>
        <v>458.5</v>
      </c>
      <c r="D19" s="89">
        <v>450.0</v>
      </c>
      <c r="E19" s="85" t="s">
        <v>83</v>
      </c>
      <c r="F19" s="89">
        <v>450.0</v>
      </c>
      <c r="G19" s="90">
        <f t="shared" si="2"/>
        <v>460.2689667</v>
      </c>
    </row>
    <row r="20">
      <c r="B20" s="69" t="s">
        <v>61</v>
      </c>
      <c r="C20" s="89">
        <f>883/2</f>
        <v>441.5</v>
      </c>
      <c r="D20" s="89">
        <v>352.0</v>
      </c>
      <c r="E20" s="85" t="s">
        <v>83</v>
      </c>
      <c r="F20" s="89">
        <v>400.0</v>
      </c>
      <c r="G20" s="90">
        <f t="shared" si="2"/>
        <v>460.2689667</v>
      </c>
    </row>
    <row r="23">
      <c r="B23" s="93" t="s">
        <v>90</v>
      </c>
      <c r="C23" s="93" t="s">
        <v>91</v>
      </c>
      <c r="D23" s="93" t="s">
        <v>92</v>
      </c>
      <c r="E23" s="93" t="s">
        <v>93</v>
      </c>
      <c r="F23" s="93" t="s">
        <v>94</v>
      </c>
    </row>
    <row r="24">
      <c r="A24" s="69" t="s">
        <v>57</v>
      </c>
      <c r="B24" s="95">
        <f>'PRESUPUESTO OPERATIVO '!C85</f>
        <v>162.4280513</v>
      </c>
      <c r="C24" s="96">
        <f>'PRESUPUESTO DE PRODUCCION '!C80</f>
        <v>147.075</v>
      </c>
      <c r="D24" s="95">
        <f t="shared" ref="D24:D26" si="3">B24+C24</f>
        <v>309.5030513</v>
      </c>
      <c r="E24" s="97">
        <v>0.3</v>
      </c>
      <c r="F24" s="98">
        <f t="shared" ref="F24:F26" si="4">D24*E24</f>
        <v>92.85091539</v>
      </c>
      <c r="G24" s="95">
        <f t="shared" ref="G24:G26" si="5">D24+F24</f>
        <v>402.3539667</v>
      </c>
    </row>
    <row r="25">
      <c r="A25" s="69" t="s">
        <v>59</v>
      </c>
      <c r="B25" s="95">
        <f t="shared" ref="B25:B26" si="6">B24</f>
        <v>162.4280513</v>
      </c>
      <c r="C25" s="96">
        <f>'PRESUPUESTO DE PRODUCCION '!G80</f>
        <v>191.625</v>
      </c>
      <c r="D25" s="95">
        <f t="shared" si="3"/>
        <v>354.0530513</v>
      </c>
      <c r="E25" s="97">
        <v>0.3</v>
      </c>
      <c r="F25" s="98">
        <f t="shared" si="4"/>
        <v>106.2159154</v>
      </c>
      <c r="G25" s="95">
        <f t="shared" si="5"/>
        <v>460.2689667</v>
      </c>
    </row>
    <row r="26">
      <c r="A26" s="69" t="s">
        <v>61</v>
      </c>
      <c r="B26" s="95">
        <f t="shared" si="6"/>
        <v>162.4280513</v>
      </c>
      <c r="C26" s="95">
        <f>'PRESUPUESTO DE PRODUCCION '!K80</f>
        <v>191.625</v>
      </c>
      <c r="D26" s="95">
        <f t="shared" si="3"/>
        <v>354.0530513</v>
      </c>
      <c r="E26" s="97">
        <v>0.3</v>
      </c>
      <c r="F26" s="98">
        <f t="shared" si="4"/>
        <v>106.2159154</v>
      </c>
      <c r="G26" s="95">
        <f t="shared" si="5"/>
        <v>460.2689667</v>
      </c>
    </row>
    <row r="29">
      <c r="A29" s="93" t="s">
        <v>275</v>
      </c>
    </row>
  </sheetData>
  <mergeCells count="8">
    <mergeCell ref="C10:D10"/>
    <mergeCell ref="E10:F10"/>
    <mergeCell ref="G10:H10"/>
    <mergeCell ref="G11:H11"/>
    <mergeCell ref="G12:H12"/>
    <mergeCell ref="G13:H13"/>
    <mergeCell ref="G14:H14"/>
    <mergeCell ref="G15:H15"/>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6.57"/>
    <col customWidth="1" min="2" max="2" width="16.86"/>
    <col customWidth="1" min="13" max="13" width="20.57"/>
  </cols>
  <sheetData>
    <row r="1">
      <c r="A1" s="101" t="s">
        <v>276</v>
      </c>
      <c r="B1" s="102"/>
      <c r="C1" s="102"/>
      <c r="D1" s="102"/>
      <c r="E1" s="102"/>
      <c r="F1" s="102"/>
      <c r="G1" s="102"/>
      <c r="H1" s="102"/>
      <c r="I1" s="102"/>
      <c r="J1" s="102"/>
      <c r="K1" s="102"/>
      <c r="L1" s="102"/>
    </row>
    <row r="2">
      <c r="A2" s="103" t="s">
        <v>1</v>
      </c>
    </row>
    <row r="5">
      <c r="A5" s="104" t="s">
        <v>277</v>
      </c>
      <c r="B5" s="105"/>
      <c r="C5" s="105"/>
      <c r="D5" s="105"/>
      <c r="E5" s="105"/>
      <c r="F5" s="105"/>
      <c r="G5" s="105"/>
      <c r="H5" s="105"/>
      <c r="I5" s="105"/>
      <c r="J5" s="105"/>
      <c r="K5" s="105"/>
      <c r="L5" s="10"/>
    </row>
    <row r="6">
      <c r="A6" s="100"/>
      <c r="B6" s="100"/>
      <c r="C6" s="100"/>
      <c r="D6" s="100"/>
      <c r="E6" s="100"/>
      <c r="F6" s="100"/>
      <c r="G6" s="100"/>
      <c r="H6" s="100"/>
      <c r="I6" s="100"/>
      <c r="J6" s="100"/>
      <c r="K6" s="100"/>
      <c r="L6" s="100"/>
    </row>
    <row r="7">
      <c r="A7" s="87" t="s">
        <v>278</v>
      </c>
    </row>
    <row r="9">
      <c r="A9" s="288" t="s">
        <v>279</v>
      </c>
    </row>
    <row r="10">
      <c r="A10" s="87"/>
      <c r="B10" s="87"/>
      <c r="C10" s="87"/>
      <c r="D10" s="87"/>
    </row>
    <row r="11">
      <c r="A11" s="289" t="s">
        <v>280</v>
      </c>
      <c r="B11" s="289"/>
      <c r="C11" s="289"/>
      <c r="D11" s="289"/>
      <c r="E11" s="289"/>
      <c r="F11" s="289"/>
      <c r="G11" s="289"/>
      <c r="H11" s="289"/>
      <c r="I11" s="289"/>
      <c r="J11" s="289"/>
      <c r="K11" s="289"/>
      <c r="L11" s="289"/>
      <c r="M11" s="289"/>
    </row>
    <row r="12">
      <c r="A12" s="208"/>
      <c r="B12" s="208" t="s">
        <v>281</v>
      </c>
      <c r="C12" s="208" t="s">
        <v>232</v>
      </c>
      <c r="D12" s="208" t="s">
        <v>233</v>
      </c>
      <c r="E12" s="208" t="s">
        <v>234</v>
      </c>
      <c r="F12" s="208" t="s">
        <v>235</v>
      </c>
      <c r="G12" s="208" t="s">
        <v>236</v>
      </c>
      <c r="H12" s="208" t="s">
        <v>237</v>
      </c>
      <c r="I12" s="208" t="s">
        <v>238</v>
      </c>
      <c r="J12" s="208" t="s">
        <v>239</v>
      </c>
      <c r="K12" s="208" t="s">
        <v>240</v>
      </c>
      <c r="L12" s="208" t="s">
        <v>241</v>
      </c>
      <c r="M12" s="208" t="s">
        <v>242</v>
      </c>
    </row>
    <row r="13">
      <c r="A13" s="290" t="s">
        <v>222</v>
      </c>
      <c r="B13" s="291">
        <v>60353.095001583024</v>
      </c>
      <c r="C13" s="291">
        <v>66388.40450174133</v>
      </c>
      <c r="D13" s="291">
        <v>73147.95114191862</v>
      </c>
      <c r="E13" s="291">
        <v>80390.32254210858</v>
      </c>
      <c r="F13" s="291">
        <v>88356.93108231755</v>
      </c>
      <c r="G13" s="291">
        <v>97289.18914255183</v>
      </c>
      <c r="H13" s="291">
        <v>106945.68434280512</v>
      </c>
      <c r="I13" s="291">
        <v>117567.82906308373</v>
      </c>
      <c r="J13" s="291">
        <v>129397.03568339399</v>
      </c>
      <c r="K13" s="291">
        <v>142191.8918237296</v>
      </c>
      <c r="L13" s="291">
        <v>156435.2222441032</v>
      </c>
      <c r="M13" s="291">
        <v>172127.0269445148</v>
      </c>
      <c r="N13" s="292">
        <v>1290590.5835138513</v>
      </c>
      <c r="O13" s="292">
        <v>107549.21529282094</v>
      </c>
    </row>
    <row r="14">
      <c r="A14" s="290" t="s">
        <v>225</v>
      </c>
      <c r="B14" s="293">
        <v>40273.53458425676</v>
      </c>
      <c r="C14" s="293">
        <v>44300.88804268244</v>
      </c>
      <c r="D14" s="293">
        <v>48811.5239161192</v>
      </c>
      <c r="E14" s="293">
        <v>53644.34806623001</v>
      </c>
      <c r="F14" s="293">
        <v>58960.45463135191</v>
      </c>
      <c r="G14" s="293">
        <v>64920.9377498219</v>
      </c>
      <c r="H14" s="293">
        <v>71364.70328330298</v>
      </c>
      <c r="I14" s="293">
        <v>78452.84537013217</v>
      </c>
      <c r="J14" s="293">
        <v>86346.4581486465</v>
      </c>
      <c r="K14" s="293">
        <v>94884.44748050893</v>
      </c>
      <c r="L14" s="293">
        <v>104389.00164239354</v>
      </c>
      <c r="M14" s="293">
        <v>114860.12063430029</v>
      </c>
      <c r="N14" s="216"/>
      <c r="O14" s="216"/>
    </row>
    <row r="15">
      <c r="A15" s="290" t="s">
        <v>226</v>
      </c>
      <c r="B15" s="294">
        <v>23013.44833386101</v>
      </c>
      <c r="C15" s="294">
        <v>25314.793167247113</v>
      </c>
      <c r="D15" s="294">
        <v>27892.299380639546</v>
      </c>
      <c r="E15" s="294">
        <v>30653.913180702868</v>
      </c>
      <c r="F15" s="294">
        <v>33691.688360772525</v>
      </c>
      <c r="G15" s="294">
        <v>37097.678714183945</v>
      </c>
      <c r="H15" s="294">
        <v>40779.83044760171</v>
      </c>
      <c r="I15" s="294">
        <v>44830.19735436125</v>
      </c>
      <c r="J15" s="294">
        <v>49340.83322779801</v>
      </c>
      <c r="K15" s="294">
        <v>54219.68427457654</v>
      </c>
      <c r="L15" s="294">
        <v>59650.85808136774</v>
      </c>
      <c r="M15" s="294">
        <v>65634.3546481716</v>
      </c>
      <c r="N15" s="292"/>
      <c r="O15" s="292"/>
    </row>
    <row r="16">
      <c r="A16" s="295" t="s">
        <v>282</v>
      </c>
      <c r="B16" s="296">
        <f t="shared" ref="B16:M16" si="1">SUM(B13:B15)</f>
        <v>123640.0779</v>
      </c>
      <c r="C16" s="296">
        <f t="shared" si="1"/>
        <v>136004.0857</v>
      </c>
      <c r="D16" s="296">
        <f t="shared" si="1"/>
        <v>149851.7744</v>
      </c>
      <c r="E16" s="296">
        <f t="shared" si="1"/>
        <v>164688.5838</v>
      </c>
      <c r="F16" s="296">
        <f t="shared" si="1"/>
        <v>181009.0741</v>
      </c>
      <c r="G16" s="296">
        <f t="shared" si="1"/>
        <v>199307.8056</v>
      </c>
      <c r="H16" s="296">
        <f t="shared" si="1"/>
        <v>219090.2181</v>
      </c>
      <c r="I16" s="296">
        <f t="shared" si="1"/>
        <v>240850.8718</v>
      </c>
      <c r="J16" s="296">
        <f t="shared" si="1"/>
        <v>265084.3271</v>
      </c>
      <c r="K16" s="296">
        <f t="shared" si="1"/>
        <v>291296.0236</v>
      </c>
      <c r="L16" s="296">
        <f t="shared" si="1"/>
        <v>320475.082</v>
      </c>
      <c r="M16" s="296">
        <f t="shared" si="1"/>
        <v>352621.5022</v>
      </c>
    </row>
    <row r="17">
      <c r="A17" s="297" t="s">
        <v>283</v>
      </c>
      <c r="B17" s="227"/>
      <c r="C17" s="227"/>
      <c r="D17" s="227"/>
      <c r="E17" s="227"/>
      <c r="F17" s="227"/>
      <c r="G17" s="227"/>
      <c r="H17" s="227"/>
      <c r="I17" s="227"/>
      <c r="J17" s="227"/>
      <c r="K17" s="227"/>
      <c r="L17" s="227"/>
      <c r="M17" s="228"/>
    </row>
    <row r="18">
      <c r="A18" s="208"/>
      <c r="B18" s="208" t="s">
        <v>281</v>
      </c>
      <c r="C18" s="208" t="s">
        <v>232</v>
      </c>
      <c r="D18" s="208" t="s">
        <v>233</v>
      </c>
      <c r="E18" s="208" t="s">
        <v>234</v>
      </c>
      <c r="F18" s="208" t="s">
        <v>235</v>
      </c>
      <c r="G18" s="208" t="s">
        <v>236</v>
      </c>
      <c r="H18" s="208" t="s">
        <v>237</v>
      </c>
      <c r="I18" s="208" t="s">
        <v>238</v>
      </c>
      <c r="J18" s="208" t="s">
        <v>239</v>
      </c>
      <c r="K18" s="208" t="s">
        <v>240</v>
      </c>
      <c r="L18" s="208" t="s">
        <v>241</v>
      </c>
      <c r="M18" s="208" t="s">
        <v>242</v>
      </c>
    </row>
    <row r="19">
      <c r="A19" s="289" t="s">
        <v>284</v>
      </c>
      <c r="B19" s="298">
        <f>'PRESUPUESTO OPERATIVO '!B77</f>
        <v>85949</v>
      </c>
      <c r="C19" s="298">
        <v>85249.0</v>
      </c>
      <c r="D19" s="298">
        <v>85249.0</v>
      </c>
      <c r="E19" s="298">
        <v>85949.0</v>
      </c>
      <c r="F19" s="298">
        <v>85249.0</v>
      </c>
      <c r="G19" s="298">
        <v>85949.0</v>
      </c>
      <c r="H19" s="298">
        <v>85249.0</v>
      </c>
      <c r="I19" s="298">
        <v>85249.0</v>
      </c>
      <c r="J19" s="298">
        <v>85549.0</v>
      </c>
      <c r="K19" s="298">
        <v>85249.0</v>
      </c>
      <c r="L19" s="298">
        <v>85249.0</v>
      </c>
      <c r="M19" s="298">
        <v>85919.0</v>
      </c>
      <c r="N19" s="267">
        <v>1026058.0</v>
      </c>
    </row>
    <row r="20">
      <c r="A20" s="289" t="s">
        <v>285</v>
      </c>
      <c r="B20" s="289"/>
      <c r="C20" s="289"/>
      <c r="D20" s="289"/>
      <c r="E20" s="289"/>
      <c r="F20" s="289"/>
      <c r="G20" s="289"/>
      <c r="H20" s="289"/>
      <c r="I20" s="289"/>
      <c r="J20" s="289"/>
      <c r="K20" s="289"/>
      <c r="L20" s="289"/>
      <c r="M20" s="289"/>
    </row>
    <row r="21">
      <c r="A21" s="290" t="s">
        <v>222</v>
      </c>
      <c r="B21" s="299">
        <v>10085.13</v>
      </c>
      <c r="C21" s="299">
        <v>9258.48</v>
      </c>
      <c r="D21" s="299">
        <v>10250.46</v>
      </c>
      <c r="E21" s="299">
        <v>11242.44</v>
      </c>
      <c r="F21" s="299">
        <v>12344.64</v>
      </c>
      <c r="G21" s="299">
        <v>13612.17</v>
      </c>
      <c r="H21" s="299">
        <v>14934.81</v>
      </c>
      <c r="I21" s="299">
        <v>16422.78</v>
      </c>
      <c r="J21" s="299">
        <v>18131.190000000002</v>
      </c>
      <c r="K21" s="299">
        <v>19839.6</v>
      </c>
      <c r="L21" s="299">
        <v>21878.67</v>
      </c>
      <c r="M21" s="299">
        <v>23587.079999999998</v>
      </c>
    </row>
    <row r="22">
      <c r="A22" s="290" t="s">
        <v>225</v>
      </c>
      <c r="B22" s="299">
        <v>3597.875</v>
      </c>
      <c r="C22" s="299">
        <v>3295.25</v>
      </c>
      <c r="D22" s="299">
        <v>3631.5</v>
      </c>
      <c r="E22" s="299">
        <v>4035.0</v>
      </c>
      <c r="F22" s="299">
        <v>4371.25</v>
      </c>
      <c r="G22" s="299">
        <v>4842.0</v>
      </c>
      <c r="H22" s="299">
        <v>5312.75</v>
      </c>
      <c r="I22" s="299">
        <v>5850.75</v>
      </c>
      <c r="J22" s="299">
        <v>6422.375</v>
      </c>
      <c r="K22" s="299">
        <v>7061.25</v>
      </c>
      <c r="L22" s="299">
        <v>7801.0</v>
      </c>
      <c r="M22" s="299">
        <v>8406.25</v>
      </c>
    </row>
    <row r="23">
      <c r="A23" s="290" t="s">
        <v>226</v>
      </c>
      <c r="B23" s="299">
        <v>3361.71</v>
      </c>
      <c r="C23" s="299">
        <v>3086.16</v>
      </c>
      <c r="D23" s="299">
        <v>3416.82</v>
      </c>
      <c r="E23" s="299">
        <v>3802.59</v>
      </c>
      <c r="F23" s="299">
        <v>4078.14</v>
      </c>
      <c r="G23" s="299">
        <v>4574.13</v>
      </c>
      <c r="H23" s="299">
        <v>4959.9</v>
      </c>
      <c r="I23" s="299">
        <v>5455.89</v>
      </c>
      <c r="J23" s="299">
        <v>6062.1</v>
      </c>
      <c r="K23" s="299">
        <v>6613.2</v>
      </c>
      <c r="L23" s="299">
        <v>7329.63</v>
      </c>
      <c r="M23" s="299">
        <v>7880.73</v>
      </c>
    </row>
    <row r="24">
      <c r="A24" s="295" t="s">
        <v>286</v>
      </c>
      <c r="B24" s="300">
        <f t="shared" ref="B24:M24" si="2">SUM(B19+B21+B22+B23)</f>
        <v>102993.715</v>
      </c>
      <c r="C24" s="300">
        <f t="shared" si="2"/>
        <v>100888.89</v>
      </c>
      <c r="D24" s="300">
        <f t="shared" si="2"/>
        <v>102547.78</v>
      </c>
      <c r="E24" s="300">
        <f t="shared" si="2"/>
        <v>105029.03</v>
      </c>
      <c r="F24" s="300">
        <f t="shared" si="2"/>
        <v>106043.03</v>
      </c>
      <c r="G24" s="300">
        <f t="shared" si="2"/>
        <v>108977.3</v>
      </c>
      <c r="H24" s="300">
        <f t="shared" si="2"/>
        <v>110456.46</v>
      </c>
      <c r="I24" s="300">
        <f t="shared" si="2"/>
        <v>112978.42</v>
      </c>
      <c r="J24" s="300">
        <f t="shared" si="2"/>
        <v>116164.665</v>
      </c>
      <c r="K24" s="300">
        <f t="shared" si="2"/>
        <v>118763.05</v>
      </c>
      <c r="L24" s="300">
        <f t="shared" si="2"/>
        <v>122258.3</v>
      </c>
      <c r="M24" s="300">
        <f t="shared" si="2"/>
        <v>125793.06</v>
      </c>
    </row>
    <row r="25">
      <c r="A25" s="209"/>
      <c r="B25" s="209"/>
      <c r="C25" s="209"/>
      <c r="D25" s="209"/>
      <c r="E25" s="209"/>
      <c r="F25" s="209"/>
      <c r="G25" s="209"/>
      <c r="H25" s="209"/>
      <c r="I25" s="209"/>
      <c r="J25" s="209"/>
      <c r="K25" s="209"/>
      <c r="L25" s="209"/>
      <c r="M25" s="209"/>
    </row>
    <row r="26">
      <c r="A26" s="301" t="s">
        <v>287</v>
      </c>
      <c r="B26" s="302">
        <f t="shared" ref="B26:M26" si="3">B16-B24</f>
        <v>20646.36292</v>
      </c>
      <c r="C26" s="302">
        <f t="shared" si="3"/>
        <v>35115.19571</v>
      </c>
      <c r="D26" s="302">
        <f t="shared" si="3"/>
        <v>47303.99444</v>
      </c>
      <c r="E26" s="303">
        <f t="shared" si="3"/>
        <v>59659.55379</v>
      </c>
      <c r="F26" s="303">
        <f t="shared" si="3"/>
        <v>74966.04407</v>
      </c>
      <c r="G26" s="303">
        <f t="shared" si="3"/>
        <v>90330.50561</v>
      </c>
      <c r="H26" s="303">
        <f t="shared" si="3"/>
        <v>108633.7581</v>
      </c>
      <c r="I26" s="303">
        <f t="shared" si="3"/>
        <v>127872.4518</v>
      </c>
      <c r="J26" s="303">
        <f t="shared" si="3"/>
        <v>148919.6621</v>
      </c>
      <c r="K26" s="303">
        <f t="shared" si="3"/>
        <v>172532.9736</v>
      </c>
      <c r="L26" s="303">
        <f t="shared" si="3"/>
        <v>198216.782</v>
      </c>
      <c r="M26" s="304">
        <f t="shared" si="3"/>
        <v>226828.4422</v>
      </c>
    </row>
    <row r="27">
      <c r="D27" s="292"/>
      <c r="E27" s="216"/>
      <c r="F27" s="292"/>
    </row>
  </sheetData>
  <mergeCells count="3">
    <mergeCell ref="A2:L4"/>
    <mergeCell ref="A9:M9"/>
    <mergeCell ref="A17:M17"/>
  </mergeCells>
  <conditionalFormatting sqref="A26:M26">
    <cfRule type="cellIs" dxfId="4" priority="1" operator="lessThan">
      <formula>0</formula>
    </cfRule>
  </conditionalFormatting>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2025-07-09T03:15:58Z</dcterms:created>
  <dc:creator>Credito y cobranza .</dc:creator>
</cp:coreProperties>
</file>